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tikhp72\全体共有\04 総務経理部門\05 製造販売後調査\00 製造販売後調査\01 2021手順等\"/>
    </mc:Choice>
  </mc:AlternateContent>
  <xr:revisionPtr revIDLastSave="0" documentId="13_ncr:1_{ABF6D105-FB27-4A45-881D-1295DF832016}" xr6:coauthVersionLast="47" xr6:coauthVersionMax="47" xr10:uidLastSave="{00000000-0000-0000-0000-000000000000}"/>
  <bookViews>
    <workbookView xWindow="855" yWindow="1020" windowWidth="27945" windowHeight="15180" tabRatio="866" activeTab="1" xr2:uid="{00000000-000D-0000-FFFF-FFFF00000000}"/>
  </bookViews>
  <sheets>
    <sheet name="申請の流れ" sheetId="19" r:id="rId1"/>
    <sheet name="入力画面" sheetId="4" r:id="rId2"/>
    <sheet name="0.調査概要" sheetId="15" r:id="rId3"/>
    <sheet name="1-1.新規申請時（製造販売後調査）" sheetId="1" r:id="rId4"/>
    <sheet name="1-2.新規申請時 (副作用・感染症報告)" sheetId="22" r:id="rId5"/>
    <sheet name="2.実施計画、責任医師等変更" sheetId="6" r:id="rId6"/>
    <sheet name="３-1．終了報告書（製造販売後調査）" sheetId="9" r:id="rId7"/>
    <sheet name="３-2．終了報告書（副作用・感染症報告)" sheetId="23" r:id="rId8"/>
    <sheet name="4．実施状況報告" sheetId="11" r:id="rId9"/>
    <sheet name="6.経費算定額内訳書" sheetId="18" r:id="rId10"/>
    <sheet name="6.経費算定額内訳書 (副作用詳細調査)" sheetId="20" r:id="rId11"/>
    <sheet name="6.経費算定額内訳書 (体制維持費)" sheetId="21" state="hidden" r:id="rId12"/>
    <sheet name="データ処理用" sheetId="8" state="hidden" r:id="rId13"/>
  </sheets>
  <definedNames>
    <definedName name="_xlnm._FilterDatabase" localSheetId="1" hidden="1">入力画面!$A$18:$U$30</definedName>
    <definedName name="_xlnm.Print_Area" localSheetId="2">'0.調査概要'!$A$1:$X$90</definedName>
    <definedName name="_xlnm.Print_Area" localSheetId="3">'1-1.新規申請時（製造販売後調査）'!$A$1:$X$90</definedName>
    <definedName name="_xlnm.Print_Area" localSheetId="4">'1-2.新規申請時 (副作用・感染症報告)'!$A$1:$X$41</definedName>
    <definedName name="_xlnm.Print_Area" localSheetId="5">'2.実施計画、責任医師等変更'!$A$88:$X$174</definedName>
    <definedName name="_xlnm.Print_Area" localSheetId="6">'３-1．終了報告書（製造販売後調査）'!$A$1:$X$49</definedName>
    <definedName name="_xlnm.Print_Area" localSheetId="7">'３-2．終了報告書（副作用・感染症報告)'!$A$1:$X$49</definedName>
    <definedName name="_xlnm.Print_Area" localSheetId="8">'4．実施状況報告'!$A$1:$X$46</definedName>
    <definedName name="_xlnm.Print_Area" localSheetId="9">'6.経費算定額内訳書'!$A$1:$X$65</definedName>
    <definedName name="_xlnm.Print_Area" localSheetId="11">'6.経費算定額内訳書 (体制維持費)'!$A$1:$X$65</definedName>
    <definedName name="_xlnm.Print_Area" localSheetId="0">申請の流れ!$A$1:$B$45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6" i="1" l="1"/>
  <c r="L119" i="1"/>
  <c r="F69" i="1"/>
  <c r="F17" i="15"/>
  <c r="E78" i="6"/>
  <c r="F15" i="6"/>
  <c r="T55" i="18"/>
  <c r="T57" i="18" s="1"/>
  <c r="T59" i="18" s="1"/>
  <c r="T61" i="18" s="1"/>
  <c r="H126" i="6"/>
  <c r="H127" i="6"/>
  <c r="L80" i="1"/>
  <c r="L31" i="22"/>
  <c r="P41" i="9"/>
  <c r="H41" i="9"/>
  <c r="P40" i="9"/>
  <c r="H40" i="9"/>
  <c r="F20" i="6"/>
  <c r="F23" i="6"/>
  <c r="I101" i="4"/>
  <c r="I100" i="4"/>
  <c r="O61" i="6"/>
  <c r="O27" i="6"/>
  <c r="O28" i="6"/>
  <c r="L29" i="6"/>
  <c r="F27" i="6" l="1"/>
  <c r="F26" i="6"/>
  <c r="O69" i="22"/>
  <c r="F67" i="22"/>
  <c r="F76" i="1"/>
  <c r="F23" i="15"/>
  <c r="F28" i="6"/>
  <c r="F64" i="22"/>
  <c r="F113" i="1"/>
  <c r="F61" i="22"/>
  <c r="O117" i="1"/>
  <c r="F117" i="1"/>
  <c r="F110" i="1"/>
  <c r="O118" i="1"/>
  <c r="O77" i="1"/>
  <c r="F77" i="1"/>
  <c r="D101" i="4"/>
  <c r="D100" i="4"/>
  <c r="M13" i="23" l="1"/>
  <c r="J13" i="23"/>
  <c r="G13" i="23"/>
  <c r="F100" i="22"/>
  <c r="F62" i="22"/>
  <c r="F24" i="22"/>
  <c r="F18" i="15"/>
  <c r="F59" i="6"/>
  <c r="F21" i="6"/>
  <c r="T40" i="15" l="1"/>
  <c r="F149" i="1"/>
  <c r="F111" i="1"/>
  <c r="F70" i="1"/>
  <c r="P41" i="23"/>
  <c r="H41" i="23"/>
  <c r="P40" i="23"/>
  <c r="H40" i="23"/>
  <c r="G34" i="23"/>
  <c r="G29" i="23"/>
  <c r="G24" i="23"/>
  <c r="R21" i="23"/>
  <c r="I21" i="23"/>
  <c r="R20" i="23"/>
  <c r="I20" i="23"/>
  <c r="Q11" i="23"/>
  <c r="Q1" i="23"/>
  <c r="L30" i="22"/>
  <c r="V84" i="15"/>
  <c r="V83" i="15"/>
  <c r="V82" i="15"/>
  <c r="V81" i="15"/>
  <c r="A126" i="4"/>
  <c r="G79" i="6" l="1"/>
  <c r="R142" i="6"/>
  <c r="Q133" i="6"/>
  <c r="Q53" i="1"/>
  <c r="Q52" i="1"/>
  <c r="Q10" i="22"/>
  <c r="Q9" i="22"/>
  <c r="I12" i="15"/>
  <c r="F12" i="15"/>
  <c r="Q66" i="1"/>
  <c r="R11" i="15"/>
  <c r="Q1" i="11"/>
  <c r="Q1" i="9"/>
  <c r="F108" i="6"/>
  <c r="K125" i="4"/>
  <c r="A153" i="6"/>
  <c r="T113" i="6"/>
  <c r="M113" i="6"/>
  <c r="F113" i="6"/>
  <c r="B113" i="6"/>
  <c r="Q102" i="6"/>
  <c r="Q101" i="6"/>
  <c r="Q88" i="6"/>
  <c r="F61" i="6"/>
  <c r="D97" i="4"/>
  <c r="F16" i="23" s="1"/>
  <c r="D95" i="4"/>
  <c r="R15" i="23" s="1"/>
  <c r="D94" i="4"/>
  <c r="F15" i="23" s="1"/>
  <c r="Q41" i="6"/>
  <c r="Q1" i="6"/>
  <c r="J67" i="1"/>
  <c r="R107" i="6" l="1"/>
  <c r="F107" i="6"/>
  <c r="F145" i="6"/>
  <c r="F17" i="6"/>
  <c r="F56" i="6"/>
  <c r="R16" i="6"/>
  <c r="R145" i="6"/>
  <c r="R55" i="6"/>
  <c r="F16" i="6"/>
  <c r="F55" i="6"/>
  <c r="F146" i="6"/>
  <c r="D163" i="4"/>
  <c r="Q130" i="22"/>
  <c r="Q138" i="22"/>
  <c r="Q139" i="22"/>
  <c r="Q141" i="22"/>
  <c r="F145" i="22"/>
  <c r="F149" i="22"/>
  <c r="H168" i="22"/>
  <c r="P168" i="22"/>
  <c r="H169" i="22"/>
  <c r="P169" i="22"/>
  <c r="F67" i="1"/>
  <c r="G120" i="22"/>
  <c r="E119" i="22"/>
  <c r="J110" i="22"/>
  <c r="F110" i="22"/>
  <c r="G109" i="22"/>
  <c r="R108" i="22"/>
  <c r="O108" i="22"/>
  <c r="L108" i="22"/>
  <c r="I108" i="22"/>
  <c r="G107" i="22"/>
  <c r="R106" i="22"/>
  <c r="M106" i="22"/>
  <c r="G106" i="22"/>
  <c r="O102" i="22"/>
  <c r="F102" i="22"/>
  <c r="F97" i="22"/>
  <c r="R96" i="22"/>
  <c r="F96" i="22"/>
  <c r="Q82" i="22"/>
  <c r="F77" i="22"/>
  <c r="G76" i="22"/>
  <c r="R75" i="22"/>
  <c r="O75" i="22"/>
  <c r="L75" i="22"/>
  <c r="I75" i="22"/>
  <c r="G74" i="22"/>
  <c r="R73" i="22"/>
  <c r="M73" i="22"/>
  <c r="G73" i="22"/>
  <c r="P70" i="22"/>
  <c r="L70" i="22"/>
  <c r="F69" i="22"/>
  <c r="F58" i="22"/>
  <c r="R57" i="22"/>
  <c r="F57" i="22"/>
  <c r="F56" i="22"/>
  <c r="Q42" i="22"/>
  <c r="H33" i="22"/>
  <c r="P32" i="22"/>
  <c r="H32" i="22"/>
  <c r="F26" i="22"/>
  <c r="F23" i="22"/>
  <c r="F20" i="22"/>
  <c r="R18" i="22"/>
  <c r="F18" i="22"/>
  <c r="Q14" i="22"/>
  <c r="Q13" i="22"/>
  <c r="Q11" i="22"/>
  <c r="Q1" i="22"/>
  <c r="R21" i="9"/>
  <c r="R20" i="9"/>
  <c r="O151" i="1"/>
  <c r="F151" i="1"/>
  <c r="F8" i="15" l="1"/>
  <c r="E168" i="1" l="1"/>
  <c r="G169" i="1"/>
  <c r="R106" i="1" l="1"/>
  <c r="R145" i="1" l="1"/>
  <c r="F107" i="1"/>
  <c r="F106" i="1"/>
  <c r="F105" i="1"/>
  <c r="A31" i="1" l="1"/>
  <c r="A32" i="1"/>
  <c r="A33" i="1"/>
  <c r="J35" i="1"/>
  <c r="J22" i="1"/>
  <c r="J23" i="1"/>
  <c r="J24" i="1"/>
  <c r="J25" i="1"/>
  <c r="J26" i="1"/>
  <c r="J27" i="1"/>
  <c r="J28" i="1"/>
  <c r="J29" i="1"/>
  <c r="J30" i="1"/>
  <c r="J31" i="1"/>
  <c r="J32" i="1"/>
  <c r="J33" i="1"/>
  <c r="J34" i="1"/>
  <c r="F198" i="1" l="1"/>
  <c r="J68" i="1"/>
  <c r="F68" i="1"/>
  <c r="N13" i="15"/>
  <c r="F13" i="15"/>
  <c r="R157" i="1"/>
  <c r="O157" i="1"/>
  <c r="L157" i="1"/>
  <c r="I157" i="1"/>
  <c r="R155" i="1"/>
  <c r="F159" i="1"/>
  <c r="G158" i="1"/>
  <c r="G156" i="1"/>
  <c r="G155" i="1"/>
  <c r="G123" i="1"/>
  <c r="G122" i="1"/>
  <c r="F126" i="1"/>
  <c r="G125" i="1"/>
  <c r="R124" i="1"/>
  <c r="O124" i="1"/>
  <c r="L124" i="1"/>
  <c r="I124" i="1"/>
  <c r="R122" i="1"/>
  <c r="M122" i="1"/>
  <c r="M155" i="1"/>
  <c r="J159" i="1" l="1"/>
  <c r="F146" i="1"/>
  <c r="F145" i="1"/>
  <c r="Q131" i="1"/>
  <c r="P119" i="1"/>
  <c r="F118" i="1"/>
  <c r="Q91" i="1"/>
  <c r="T88" i="15" l="1"/>
  <c r="N83" i="15"/>
  <c r="D90" i="4"/>
  <c r="Q9" i="23" s="1"/>
  <c r="D89" i="4"/>
  <c r="Q8" i="23" s="1"/>
  <c r="D88" i="4"/>
  <c r="Q97" i="6" s="1"/>
  <c r="Q188" i="1"/>
  <c r="Q187" i="1"/>
  <c r="Q99" i="6" l="1"/>
  <c r="Q9" i="9"/>
  <c r="Q8" i="9"/>
  <c r="Q98" i="6"/>
  <c r="A155" i="6"/>
  <c r="A156" i="6"/>
  <c r="A157" i="6"/>
  <c r="A158" i="6"/>
  <c r="A159" i="6"/>
  <c r="A160" i="6"/>
  <c r="A161" i="6"/>
  <c r="A162" i="6"/>
  <c r="A163" i="6"/>
  <c r="A164" i="6"/>
  <c r="A165" i="6"/>
  <c r="A166" i="6"/>
  <c r="A167" i="6"/>
  <c r="A154" i="6"/>
  <c r="J153" i="6"/>
  <c r="J21" i="1"/>
  <c r="A23" i="1"/>
  <c r="A24" i="1"/>
  <c r="A25" i="1"/>
  <c r="A26" i="1"/>
  <c r="A27" i="1"/>
  <c r="A28" i="1"/>
  <c r="A29" i="1"/>
  <c r="A30" i="1"/>
  <c r="A34" i="1"/>
  <c r="T55" i="21"/>
  <c r="T59" i="21" s="1"/>
  <c r="N86" i="4"/>
  <c r="N85" i="4"/>
  <c r="N84" i="4"/>
  <c r="D85" i="4"/>
  <c r="D86" i="4"/>
  <c r="S111" i="6" l="1"/>
  <c r="F111" i="6"/>
  <c r="J111" i="6"/>
  <c r="N111" i="6"/>
  <c r="J69" i="6"/>
  <c r="F36" i="6"/>
  <c r="F69" i="6" l="1"/>
  <c r="G68" i="6"/>
  <c r="R67" i="6"/>
  <c r="O67" i="6"/>
  <c r="L67" i="6"/>
  <c r="I67" i="6"/>
  <c r="G66" i="6"/>
  <c r="R65" i="6"/>
  <c r="M65" i="6"/>
  <c r="G65" i="6"/>
  <c r="G35" i="6"/>
  <c r="R34" i="6"/>
  <c r="O34" i="6"/>
  <c r="L34" i="6"/>
  <c r="I34" i="6"/>
  <c r="G33" i="6"/>
  <c r="R32" i="6"/>
  <c r="M32" i="6"/>
  <c r="G32" i="6"/>
  <c r="T40" i="21" l="1"/>
  <c r="T42" i="21" s="1"/>
  <c r="T44" i="21" s="1"/>
  <c r="T46" i="21" s="1"/>
  <c r="T48" i="21" s="1"/>
  <c r="T50" i="21" s="1"/>
  <c r="S1" i="21"/>
  <c r="T61" i="21" l="1"/>
  <c r="T63" i="21" s="1"/>
  <c r="T65" i="21" s="1"/>
  <c r="F22" i="11"/>
  <c r="V21" i="11" l="1"/>
  <c r="V20" i="11"/>
  <c r="O21" i="11"/>
  <c r="O20" i="11"/>
  <c r="H21" i="11"/>
  <c r="T40" i="18" l="1"/>
  <c r="H20" i="11"/>
  <c r="T26" i="20"/>
  <c r="T28" i="20" s="1"/>
  <c r="Q5" i="15"/>
  <c r="V5" i="15"/>
  <c r="T5" i="15"/>
  <c r="S1" i="18"/>
  <c r="S1" i="20"/>
  <c r="R37" i="15"/>
  <c r="L37" i="15"/>
  <c r="T8" i="18"/>
  <c r="T26" i="18"/>
  <c r="T28" i="18" s="1"/>
  <c r="T10" i="18"/>
  <c r="T30" i="18"/>
  <c r="T32" i="18" s="1"/>
  <c r="T34" i="18" s="1"/>
  <c r="T36" i="18" s="1"/>
  <c r="H31" i="15"/>
  <c r="H32" i="15"/>
  <c r="H30" i="15"/>
  <c r="L29" i="15"/>
  <c r="H28" i="15"/>
  <c r="H27" i="15"/>
  <c r="A35" i="1"/>
  <c r="A21" i="1"/>
  <c r="P218" i="1"/>
  <c r="H218" i="1"/>
  <c r="P217" i="1"/>
  <c r="H217" i="1"/>
  <c r="Q190" i="1"/>
  <c r="F194" i="1"/>
  <c r="Q179" i="1"/>
  <c r="H34" i="15"/>
  <c r="P33" i="15"/>
  <c r="R1" i="15"/>
  <c r="N38" i="15"/>
  <c r="S31" i="15"/>
  <c r="K24" i="15"/>
  <c r="F24" i="15"/>
  <c r="R3" i="15"/>
  <c r="F7" i="15"/>
  <c r="R7" i="15"/>
  <c r="F11" i="15"/>
  <c r="K11" i="15"/>
  <c r="F19" i="15"/>
  <c r="F25" i="15"/>
  <c r="K25" i="15"/>
  <c r="L26" i="15"/>
  <c r="P26" i="15"/>
  <c r="H33" i="15"/>
  <c r="N81" i="15"/>
  <c r="N82" i="15"/>
  <c r="N84" i="15"/>
  <c r="F66" i="1"/>
  <c r="Q44" i="1"/>
  <c r="Q1" i="1"/>
  <c r="O78" i="1"/>
  <c r="F78" i="1"/>
  <c r="D166" i="4"/>
  <c r="H166" i="4"/>
  <c r="H101" i="4"/>
  <c r="G34" i="11"/>
  <c r="G29" i="11"/>
  <c r="G24" i="11"/>
  <c r="A2" i="8"/>
  <c r="B2" i="8"/>
  <c r="C2" i="8"/>
  <c r="D2" i="8"/>
  <c r="E2" i="8"/>
  <c r="F2" i="8"/>
  <c r="G2" i="8"/>
  <c r="H2" i="8"/>
  <c r="I2" i="8"/>
  <c r="F13" i="9"/>
  <c r="I13" i="9"/>
  <c r="L13" i="9"/>
  <c r="I20" i="9"/>
  <c r="I21" i="9"/>
  <c r="G24" i="9"/>
  <c r="G29" i="9"/>
  <c r="G34" i="9"/>
  <c r="P29" i="6"/>
  <c r="F125" i="6"/>
  <c r="R10" i="1"/>
  <c r="F13" i="1"/>
  <c r="R13" i="1"/>
  <c r="F14" i="1"/>
  <c r="A22" i="1"/>
  <c r="Q54" i="1"/>
  <c r="Q56" i="1"/>
  <c r="Q57" i="1"/>
  <c r="F61" i="1"/>
  <c r="R61" i="1"/>
  <c r="F63" i="1"/>
  <c r="K66" i="1"/>
  <c r="F72" i="1"/>
  <c r="L79" i="1"/>
  <c r="H81" i="1"/>
  <c r="P81" i="1"/>
  <c r="H82" i="1"/>
  <c r="H128" i="6"/>
  <c r="O128" i="6"/>
  <c r="H129" i="6"/>
  <c r="Q11" i="11"/>
  <c r="G126" i="4"/>
  <c r="J154" i="6"/>
  <c r="J155" i="6"/>
  <c r="J156" i="6"/>
  <c r="J157" i="6"/>
  <c r="J158" i="6"/>
  <c r="J159" i="6"/>
  <c r="J160" i="6"/>
  <c r="J161" i="6"/>
  <c r="J162" i="6"/>
  <c r="J163" i="6"/>
  <c r="J164" i="6"/>
  <c r="J165" i="6"/>
  <c r="J166" i="6"/>
  <c r="J167" i="6"/>
  <c r="D153" i="4"/>
  <c r="D154" i="4"/>
  <c r="F22" i="9" l="1"/>
  <c r="F22" i="23"/>
  <c r="T30" i="20"/>
  <c r="T32" i="20" s="1"/>
  <c r="T34" i="20" s="1"/>
  <c r="T36" i="20" s="1"/>
  <c r="T42" i="18"/>
  <c r="T44" i="18" s="1"/>
  <c r="T46" i="18" s="1"/>
  <c r="T48" i="18" s="1"/>
  <c r="T50" i="18" s="1"/>
  <c r="F16" i="9"/>
  <c r="R15" i="11"/>
  <c r="F15" i="11"/>
  <c r="Q11" i="9"/>
  <c r="T13" i="18"/>
  <c r="D161" i="4"/>
  <c r="R15" i="9"/>
  <c r="D160" i="4"/>
  <c r="T15" i="18"/>
  <c r="T17" i="18" s="1"/>
  <c r="I166" i="4"/>
  <c r="K22" i="23" s="1"/>
  <c r="F16" i="11"/>
  <c r="F15" i="9"/>
  <c r="T63" i="18"/>
  <c r="T65" i="18" s="1"/>
  <c r="K22" i="9" l="1"/>
  <c r="K22" i="11"/>
  <c r="T19" i="18"/>
  <c r="T2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新潟大学</author>
    <author>ctrc</author>
    <author/>
    <author>Miki Nagai</author>
    <author>chiken</author>
  </authors>
  <commentList>
    <comment ref="D4" authorId="0" shapeId="0" xr:uid="{00000000-0006-0000-0100-000001000000}">
      <text>
        <r>
          <rPr>
            <sz val="9"/>
            <color indexed="81"/>
            <rFont val="Meiryo UI"/>
            <family val="3"/>
            <charset val="128"/>
          </rPr>
          <t>担当される方の部署名
例）新潟営業所　等</t>
        </r>
      </text>
    </comment>
    <comment ref="N5" authorId="0" shapeId="0" xr:uid="{00000000-0006-0000-0100-000002000000}">
      <text>
        <r>
          <rPr>
            <sz val="8"/>
            <color indexed="81"/>
            <rFont val="Meiryo UI"/>
            <family val="3"/>
            <charset val="128"/>
          </rPr>
          <t>あれば担当者の職名　主任、課長等(無くても可）</t>
        </r>
      </text>
    </comment>
    <comment ref="D9" authorId="0" shapeId="0" xr:uid="{00000000-0006-0000-0100-000003000000}">
      <text>
        <r>
          <rPr>
            <sz val="9"/>
            <color indexed="81"/>
            <rFont val="Meiryo UI"/>
            <family val="3"/>
            <charset val="128"/>
          </rPr>
          <t>○丁目○番○号は略さないで記載して下さい。
またビル名等は不要です。（○丁目は漢数字）</t>
        </r>
      </text>
    </comment>
    <comment ref="D10" authorId="0" shapeId="0" xr:uid="{00000000-0006-0000-0100-000004000000}">
      <text>
        <r>
          <rPr>
            <sz val="9"/>
            <color indexed="81"/>
            <rFont val="Meiryo UI"/>
            <family val="3"/>
            <charset val="128"/>
          </rPr>
          <t>正式名称を記載して下さい。
（会社名　(株）は不可）</t>
        </r>
      </text>
    </comment>
    <comment ref="D11" authorId="0" shapeId="0" xr:uid="{00000000-0006-0000-0100-000005000000}">
      <text>
        <r>
          <rPr>
            <sz val="9"/>
            <color indexed="81"/>
            <rFont val="Meiryo UI"/>
            <family val="3"/>
            <charset val="128"/>
          </rPr>
          <t>代表取締役　○○　のように役職と氏名をスペース空け記載してください</t>
        </r>
      </text>
    </comment>
    <comment ref="D15" authorId="0" shapeId="0" xr:uid="{00000000-0006-0000-0100-000006000000}">
      <text>
        <r>
          <rPr>
            <sz val="9"/>
            <color indexed="81"/>
            <rFont val="Meiryo UI"/>
            <family val="3"/>
            <charset val="128"/>
          </rPr>
          <t>商品名及び剤形等を記入</t>
        </r>
      </text>
    </comment>
    <comment ref="D16" authorId="1" shapeId="0" xr:uid="{00000000-0006-0000-0100-000007000000}">
      <text>
        <r>
          <rPr>
            <sz val="9"/>
            <color indexed="81"/>
            <rFont val="Meiryo UI"/>
            <family val="3"/>
            <charset val="128"/>
          </rPr>
          <t>単一成分の場合に記載</t>
        </r>
      </text>
    </comment>
    <comment ref="D18" authorId="2" shapeId="0" xr:uid="{00000000-0006-0000-0100-000008000000}">
      <text>
        <r>
          <rPr>
            <sz val="9"/>
            <color indexed="81"/>
            <rFont val="Meiryo UI"/>
            <family val="3"/>
            <charset val="128"/>
          </rPr>
          <t xml:space="preserve">実施要綱(実施計画書)に記載されている課題名を記入して
ください。
 副作用・感染症報告の場合は「○○カプセルによる副作用・感染症報告」と記載してください。
</t>
        </r>
        <r>
          <rPr>
            <b/>
            <u/>
            <sz val="9"/>
            <color indexed="81"/>
            <rFont val="Meiryo UI"/>
            <family val="3"/>
            <charset val="128"/>
          </rPr>
          <t>こちらの記載内容が契約書に反映されます</t>
        </r>
        <r>
          <rPr>
            <b/>
            <sz val="9"/>
            <color indexed="81"/>
            <rFont val="Meiryo UI"/>
            <family val="3"/>
            <charset val="128"/>
          </rPr>
          <t>。</t>
        </r>
        <r>
          <rPr>
            <sz val="9"/>
            <color indexed="81"/>
            <rFont val="Meiryo UI"/>
            <family val="3"/>
            <charset val="128"/>
          </rPr>
          <t xml:space="preserve">
（セル内改行はALT＋ENTERです）</t>
        </r>
      </text>
    </comment>
    <comment ref="D20" authorId="0" shapeId="0" xr:uid="{00000000-0006-0000-0100-000009000000}">
      <text>
        <r>
          <rPr>
            <sz val="8"/>
            <color indexed="81"/>
            <rFont val="Meiryo UI"/>
            <family val="3"/>
            <charset val="128"/>
          </rPr>
          <t>プルダウンメニューから選択してください。</t>
        </r>
      </text>
    </comment>
    <comment ref="O20" authorId="3" shapeId="0" xr:uid="{727F97C2-613F-43E7-B3A9-7ED0C072AD4C}">
      <text>
        <r>
          <rPr>
            <sz val="9"/>
            <color indexed="81"/>
            <rFont val="Meiryo UI"/>
            <family val="3"/>
            <charset val="128"/>
          </rPr>
          <t>プルダウンメニューから選択してください。</t>
        </r>
      </text>
    </comment>
    <comment ref="F23" authorId="0" shapeId="0" xr:uid="{00000000-0006-0000-0100-00000A000000}">
      <text>
        <r>
          <rPr>
            <sz val="9"/>
            <color indexed="81"/>
            <rFont val="Meiryo UI"/>
            <family val="3"/>
            <charset val="128"/>
          </rPr>
          <t>実施計画上の全体の目標症例数を記載願います。</t>
        </r>
      </text>
    </comment>
    <comment ref="O23" authorId="4" shapeId="0" xr:uid="{A87B6B41-1D79-4FBE-B087-1769D214CEC1}">
      <text>
        <r>
          <rPr>
            <sz val="9"/>
            <color indexed="81"/>
            <rFont val="ＭＳ Ｐゴシック"/>
            <family val="3"/>
            <charset val="128"/>
          </rPr>
          <t>１症例当たりの最大報告数をご記載ください。</t>
        </r>
        <r>
          <rPr>
            <sz val="9"/>
            <color indexed="81"/>
            <rFont val="MS P ゴシック"/>
            <family val="2"/>
          </rPr>
          <t xml:space="preserve">
</t>
        </r>
      </text>
    </comment>
    <comment ref="D26" authorId="2" shapeId="0" xr:uid="{00000000-0006-0000-0100-00000B000000}">
      <text>
        <r>
          <rPr>
            <sz val="9"/>
            <color indexed="81"/>
            <rFont val="Meiryo UI"/>
            <family val="3"/>
            <charset val="128"/>
          </rPr>
          <t xml:space="preserve">この枠内に収まるよう簡潔に記載してください。
副作用・感染症報告の場合は「○○カプセルによる副作用・感染症の詳細調査のため」と記載してください。
</t>
        </r>
        <r>
          <rPr>
            <u/>
            <sz val="9"/>
            <color indexed="81"/>
            <rFont val="Meiryo UI"/>
            <family val="3"/>
            <charset val="128"/>
          </rPr>
          <t>こちらの記載内容が契約書に反映されます。</t>
        </r>
      </text>
    </comment>
    <comment ref="D30" authorId="2" shapeId="0" xr:uid="{00000000-0006-0000-0100-00000C000000}">
      <text>
        <r>
          <rPr>
            <sz val="9"/>
            <color indexed="81"/>
            <rFont val="Meiryo UI"/>
            <family val="3"/>
            <charset val="128"/>
          </rPr>
          <t>１症例当りの観察期間をご記載ください。
※副作用・感染症報告は発現日～転帰日までとしてください。</t>
        </r>
      </text>
    </comment>
    <comment ref="I33" authorId="2" shapeId="0" xr:uid="{00000000-0006-0000-0100-00000D000000}">
      <text>
        <r>
          <rPr>
            <sz val="9"/>
            <color indexed="81"/>
            <rFont val="Meiryo UI"/>
            <family val="3"/>
            <charset val="128"/>
          </rPr>
          <t>実施要綱に記載されている登録期間、調査期間を入力する。
副作用・感染症報告の場合は、発現日～報告書作成（予定）日としてください。
(2018/05/31のように入力してください。）</t>
        </r>
      </text>
    </comment>
    <comment ref="I34" authorId="2" shapeId="0" xr:uid="{00000000-0006-0000-0100-00000E000000}">
      <text>
        <r>
          <rPr>
            <sz val="9"/>
            <color indexed="81"/>
            <rFont val="Meiryo UI"/>
            <family val="3"/>
            <charset val="128"/>
          </rPr>
          <t>上記実施要綱記載の調査期間を鑑み、契約期間末尾は調査期間末尾から1年後の日付とする。
（例：実施要綱上の調査期間が2021年9月30日までの場合
→2022年9月30日までを契約期間末尾とする。）
新規申請時は、契約期間開始日は契約締結日としてください。
※副作用詳細調査の場合は、契約期間終了日をその年度の末日として下さい。（例：2022年9月に新規申請する場合→2022/3/31）</t>
        </r>
        <r>
          <rPr>
            <sz val="9"/>
            <color indexed="10"/>
            <rFont val="Meiryo UI"/>
            <family val="3"/>
            <charset val="128"/>
          </rPr>
          <t>＊1月以降にご申請の場合は事前にご相談ください。</t>
        </r>
        <r>
          <rPr>
            <sz val="9"/>
            <color indexed="81"/>
            <rFont val="Meiryo UI"/>
            <family val="3"/>
            <charset val="128"/>
          </rPr>
          <t xml:space="preserve">
</t>
        </r>
      </text>
    </comment>
    <comment ref="K36" authorId="0" shapeId="0" xr:uid="{00000000-0006-0000-0100-00000F000000}">
      <text>
        <r>
          <rPr>
            <sz val="9"/>
            <color indexed="81"/>
            <rFont val="Meiryo UI"/>
            <family val="3"/>
            <charset val="128"/>
          </rPr>
          <t>診療科は病院での診療科名を記載してください。所属が違う場合は診療科の後に（　）で記入ください。</t>
        </r>
      </text>
    </comment>
    <comment ref="A37" authorId="0" shapeId="0" xr:uid="{00000000-0006-0000-0100-000010000000}">
      <text>
        <r>
          <rPr>
            <sz val="9"/>
            <color indexed="81"/>
            <rFont val="Meiryo UI"/>
            <family val="3"/>
            <charset val="128"/>
          </rPr>
          <t>姓と名の間に空白を入れて下さい。
責任医師は、助教以上の医師・歯科医師を指名下さい。</t>
        </r>
      </text>
    </comment>
    <comment ref="G37" authorId="2" shapeId="0" xr:uid="{00000000-0006-0000-0100-000011000000}">
      <text>
        <r>
          <rPr>
            <sz val="9"/>
            <color indexed="81"/>
            <rFont val="Meiryo UI"/>
            <family val="3"/>
            <charset val="128"/>
          </rPr>
          <t>プルダウンメニューから選択してください。
職名は医師または歯科医師となります。
（2019年度より）</t>
        </r>
      </text>
    </comment>
    <comment ref="J61" authorId="0" shapeId="0" xr:uid="{00000000-0006-0000-0100-000012000000}">
      <text>
        <r>
          <rPr>
            <sz val="9"/>
            <color indexed="81"/>
            <rFont val="Meiryo UI"/>
            <family val="3"/>
            <charset val="128"/>
          </rPr>
          <t>作成年月日が有る場合は、西暦で2018/1/12のように入力してください</t>
        </r>
      </text>
    </comment>
    <comment ref="E79" authorId="2" shapeId="0" xr:uid="{00000000-0006-0000-0100-000013000000}">
      <text>
        <r>
          <rPr>
            <b/>
            <sz val="14"/>
            <color indexed="12"/>
            <rFont val="Meiryo UI"/>
            <family val="3"/>
            <charset val="128"/>
          </rPr>
          <t>変更申請時の入力画面です</t>
        </r>
      </text>
    </comment>
    <comment ref="D81" authorId="0" shapeId="0" xr:uid="{00000000-0006-0000-0100-000014000000}">
      <text>
        <r>
          <rPr>
            <sz val="9"/>
            <color indexed="81"/>
            <rFont val="Meiryo UI"/>
            <family val="3"/>
            <charset val="128"/>
          </rPr>
          <t>当院が付番する整理番号</t>
        </r>
      </text>
    </comment>
    <comment ref="I100" authorId="2" shapeId="0" xr:uid="{97E0E638-50B3-43C4-81BD-B79BFEE80EB1}">
      <text>
        <r>
          <rPr>
            <b/>
            <u/>
            <sz val="11"/>
            <color indexed="10"/>
            <rFont val="Meiryo UI"/>
            <family val="3"/>
            <charset val="128"/>
          </rPr>
          <t>変更があった場合にこちらに直接入力してください。</t>
        </r>
        <r>
          <rPr>
            <b/>
            <sz val="9"/>
            <color indexed="81"/>
            <rFont val="Meiryo UI"/>
            <family val="3"/>
            <charset val="128"/>
          </rPr>
          <t xml:space="preserve">
</t>
        </r>
        <r>
          <rPr>
            <b/>
            <sz val="9"/>
            <color indexed="12"/>
            <rFont val="Meiryo UI"/>
            <family val="3"/>
            <charset val="128"/>
          </rPr>
          <t>新規入力（基本データ）は変更せずこちらへ入力してください。</t>
        </r>
        <r>
          <rPr>
            <sz val="9"/>
            <color indexed="81"/>
            <rFont val="Meiryo UI"/>
            <family val="3"/>
            <charset val="128"/>
          </rPr>
          <t xml:space="preserve">
(2018/05/31のように入力してください。）</t>
        </r>
      </text>
    </comment>
    <comment ref="I101" authorId="2" shapeId="0" xr:uid="{00000000-0006-0000-0100-000015000000}">
      <text>
        <r>
          <rPr>
            <b/>
            <u/>
            <sz val="11"/>
            <color indexed="10"/>
            <rFont val="Meiryo UI"/>
            <family val="3"/>
            <charset val="128"/>
          </rPr>
          <t>変更があった場合にこちらに直接入力してください。</t>
        </r>
        <r>
          <rPr>
            <b/>
            <sz val="9"/>
            <color indexed="81"/>
            <rFont val="Meiryo UI"/>
            <family val="3"/>
            <charset val="128"/>
          </rPr>
          <t xml:space="preserve">
</t>
        </r>
        <r>
          <rPr>
            <b/>
            <sz val="9"/>
            <color indexed="12"/>
            <rFont val="Meiryo UI"/>
            <family val="3"/>
            <charset val="128"/>
          </rPr>
          <t>新規入力（基本データ）は変更せずこちらへ入力してください。</t>
        </r>
        <r>
          <rPr>
            <sz val="9"/>
            <color indexed="81"/>
            <rFont val="Meiryo UI"/>
            <family val="3"/>
            <charset val="128"/>
          </rPr>
          <t xml:space="preserve">
(2018/05/31のように入力してください。）</t>
        </r>
      </text>
    </comment>
    <comment ref="D102" authorId="2" shapeId="0" xr:uid="{00000000-0006-0000-0100-000016000000}">
      <text>
        <r>
          <rPr>
            <b/>
            <sz val="11"/>
            <color indexed="10"/>
            <rFont val="Meiryo UI"/>
            <family val="3"/>
            <charset val="128"/>
          </rPr>
          <t>実施要綱に記載されている症例数</t>
        </r>
        <r>
          <rPr>
            <b/>
            <sz val="11"/>
            <color indexed="81"/>
            <rFont val="Meiryo UI"/>
            <family val="3"/>
            <charset val="128"/>
          </rPr>
          <t>が変更となった場合。</t>
        </r>
      </text>
    </comment>
    <comment ref="D120" authorId="4" shapeId="0" xr:uid="{CFB8D6D4-5CB4-4B2A-A7E2-A1661A2653B3}">
      <text>
        <r>
          <rPr>
            <sz val="10"/>
            <color indexed="81"/>
            <rFont val="Meiryo UI"/>
            <family val="3"/>
            <charset val="128"/>
          </rPr>
          <t>審査対象となる文</t>
        </r>
        <r>
          <rPr>
            <b/>
            <sz val="10"/>
            <color indexed="10"/>
            <rFont val="Meiryo UI"/>
            <family val="3"/>
            <charset val="128"/>
          </rPr>
          <t>書名、版数、作成日</t>
        </r>
        <r>
          <rPr>
            <sz val="10"/>
            <color indexed="81"/>
            <rFont val="Meiryo UI"/>
            <family val="3"/>
            <charset val="128"/>
          </rPr>
          <t>を直接入力してください。
＜例＞
・実施要綱、調査票、登録票、説明同意文書（作成日）
・変更点一覧、新旧対比/対照表（作成日）
・分担医師リスト（作成日）</t>
        </r>
      </text>
    </comment>
    <comment ref="K125" authorId="0" shapeId="0" xr:uid="{00000000-0006-0000-0100-000017000000}">
      <text>
        <r>
          <rPr>
            <sz val="9"/>
            <color indexed="81"/>
            <rFont val="Meiryo UI"/>
            <family val="3"/>
            <charset val="128"/>
          </rPr>
          <t xml:space="preserve">診療科は病院での診療科名を記載してください。
所属が違う場合は診療科の後に（　）で記入ください。
</t>
        </r>
      </text>
    </comment>
    <comment ref="A126" authorId="0" shapeId="0" xr:uid="{00000000-0006-0000-0100-000018000000}">
      <text>
        <r>
          <rPr>
            <b/>
            <sz val="9"/>
            <color indexed="10"/>
            <rFont val="Meiryo UI"/>
            <family val="3"/>
            <charset val="128"/>
          </rPr>
          <t>責任医師変更</t>
        </r>
        <r>
          <rPr>
            <b/>
            <sz val="9"/>
            <color indexed="81"/>
            <rFont val="Meiryo UI"/>
            <family val="3"/>
            <charset val="128"/>
          </rPr>
          <t>の場合、</t>
        </r>
        <r>
          <rPr>
            <b/>
            <sz val="9"/>
            <color indexed="10"/>
            <rFont val="Meiryo UI"/>
            <family val="3"/>
            <charset val="128"/>
          </rPr>
          <t>後任の医師名</t>
        </r>
        <r>
          <rPr>
            <sz val="9"/>
            <color indexed="81"/>
            <rFont val="Meiryo UI"/>
            <family val="3"/>
            <charset val="128"/>
          </rPr>
          <t>を入力してください。
姓と名の間に空白を入れて下さい。</t>
        </r>
      </text>
    </comment>
    <comment ref="A129" authorId="0" shapeId="0" xr:uid="{43AA7907-FBAD-4FB9-AB87-57006704E9EE}">
      <text>
        <r>
          <rPr>
            <b/>
            <sz val="12"/>
            <color indexed="10"/>
            <rFont val="Meiryo UI"/>
            <family val="3"/>
            <charset val="128"/>
          </rPr>
          <t>変更後の医師名を直接入力してください</t>
        </r>
      </text>
    </comment>
    <comment ref="M151" authorId="2" shapeId="0" xr:uid="{00000000-0006-0000-0100-00001B000000}">
      <text>
        <r>
          <rPr>
            <b/>
            <u/>
            <sz val="12"/>
            <color indexed="10"/>
            <rFont val="Meiryo UI"/>
            <family val="3"/>
            <charset val="128"/>
          </rPr>
          <t>終了（中止･中断）報告書</t>
        </r>
        <r>
          <rPr>
            <b/>
            <sz val="12"/>
            <color indexed="10"/>
            <rFont val="Meiryo UI"/>
            <family val="3"/>
            <charset val="128"/>
          </rPr>
          <t xml:space="preserve">
または
</t>
        </r>
        <r>
          <rPr>
            <b/>
            <u/>
            <sz val="12"/>
            <color indexed="10"/>
            <rFont val="Meiryo UI"/>
            <family val="3"/>
            <charset val="128"/>
          </rPr>
          <t xml:space="preserve">実施状況報告書
</t>
        </r>
        <r>
          <rPr>
            <b/>
            <sz val="12"/>
            <color indexed="10"/>
            <rFont val="Meiryo UI"/>
            <family val="3"/>
            <charset val="128"/>
          </rPr>
          <t>の作成時に入力。</t>
        </r>
      </text>
    </comment>
    <comment ref="J168" authorId="2" shapeId="0" xr:uid="{96B8A141-14F2-4241-BE21-26959F10330E}">
      <text>
        <r>
          <rPr>
            <b/>
            <sz val="11"/>
            <color indexed="10"/>
            <rFont val="ＭＳ Ｐゴシック"/>
            <family val="3"/>
            <charset val="128"/>
          </rPr>
          <t>今年度の実施症例数のみ入力</t>
        </r>
        <r>
          <rPr>
            <sz val="9"/>
            <color indexed="81"/>
            <rFont val="MS P ゴシック"/>
            <family val="2"/>
          </rPr>
          <t xml:space="preserve">
</t>
        </r>
      </text>
    </comment>
    <comment ref="M168" authorId="2" shapeId="0" xr:uid="{1C5A19AA-CB59-4A9D-8436-073F64926F41}">
      <text>
        <r>
          <rPr>
            <b/>
            <sz val="11"/>
            <color indexed="10"/>
            <rFont val="ＭＳ Ｐゴシック"/>
            <family val="3"/>
            <charset val="128"/>
          </rPr>
          <t xml:space="preserve">実施状況報告時までに実施した症例数の合計（累計）を入力
</t>
        </r>
      </text>
    </comment>
    <comment ref="J169" authorId="2" shapeId="0" xr:uid="{1B508361-ADC8-41A2-9B98-F550A80C3FE5}">
      <text>
        <r>
          <rPr>
            <b/>
            <sz val="11"/>
            <color indexed="10"/>
            <rFont val="ＭＳ Ｐゴシック"/>
            <family val="3"/>
            <charset val="128"/>
          </rPr>
          <t>今年度回収した報告数を入力</t>
        </r>
        <r>
          <rPr>
            <sz val="11"/>
            <color indexed="10"/>
            <rFont val="ＭＳ Ｐゴシック"/>
            <family val="3"/>
            <charset val="128"/>
          </rPr>
          <t xml:space="preserve">
</t>
        </r>
      </text>
    </comment>
    <comment ref="M169" authorId="2" shapeId="0" xr:uid="{5ACEF653-DC5E-4330-BBE9-25092F42B98B}">
      <text>
        <r>
          <rPr>
            <b/>
            <sz val="11"/>
            <color indexed="10"/>
            <rFont val="ＭＳ Ｐゴシック"/>
            <family val="3"/>
            <charset val="128"/>
          </rPr>
          <t xml:space="preserve">実施状況報告時までに回収した報告書の合計（累計）を入力
</t>
        </r>
      </text>
    </comment>
    <comment ref="G172" authorId="4" shapeId="0" xr:uid="{3D4AD6B4-B0CE-4A09-9BB7-CD0D511C9473}">
      <text>
        <r>
          <rPr>
            <b/>
            <sz val="11"/>
            <color indexed="10"/>
            <rFont val="ＭＳ Ｐゴシック"/>
            <family val="3"/>
            <charset val="128"/>
          </rPr>
          <t xml:space="preserve">当院で実施した症例に安全性に係る情報があった場合、事象名、転記を簡潔に記載
</t>
        </r>
      </text>
    </comment>
    <comment ref="G182" authorId="4" shapeId="0" xr:uid="{E55FC045-799B-43AA-BD29-E487512E0F71}">
      <text>
        <r>
          <rPr>
            <b/>
            <sz val="10"/>
            <color indexed="10"/>
            <rFont val="ＭＳ Ｐゴシック"/>
            <family val="3"/>
            <charset val="128"/>
          </rPr>
          <t>中止、中断となった症例について経緯を記載。
全例調査において登録のみへ以降となった場合の移行日などを記載</t>
        </r>
      </text>
    </comment>
  </commentList>
</comments>
</file>

<file path=xl/sharedStrings.xml><?xml version="1.0" encoding="utf-8"?>
<sst xmlns="http://schemas.openxmlformats.org/spreadsheetml/2006/main" count="1653" uniqueCount="684">
  <si>
    <t>審査区分</t>
    <rPh sb="0" eb="2">
      <t>シンサ</t>
    </rPh>
    <rPh sb="2" eb="4">
      <t>クブン</t>
    </rPh>
    <phoneticPr fontId="3"/>
  </si>
  <si>
    <t>審査資料</t>
    <rPh sb="0" eb="2">
      <t>シンサ</t>
    </rPh>
    <rPh sb="2" eb="4">
      <t>シリョウ</t>
    </rPh>
    <phoneticPr fontId="3"/>
  </si>
  <si>
    <t>を選択してください</t>
    <rPh sb="1" eb="3">
      <t>センタク</t>
    </rPh>
    <phoneticPr fontId="3"/>
  </si>
  <si>
    <t>年</t>
    <rPh sb="0" eb="1">
      <t>ネン</t>
    </rPh>
    <phoneticPr fontId="3"/>
  </si>
  <si>
    <t>月</t>
    <rPh sb="0" eb="1">
      <t>ツキ</t>
    </rPh>
    <phoneticPr fontId="3"/>
  </si>
  <si>
    <t>日</t>
    <rPh sb="0" eb="1">
      <t>ヒ</t>
    </rPh>
    <phoneticPr fontId="3"/>
  </si>
  <si>
    <t>その他</t>
    <rPh sb="2" eb="3">
      <t>タ</t>
    </rPh>
    <phoneticPr fontId="3"/>
  </si>
  <si>
    <t>職名</t>
    <rPh sb="0" eb="2">
      <t>ショクメイ</t>
    </rPh>
    <phoneticPr fontId="3"/>
  </si>
  <si>
    <t>変更理由</t>
    <rPh sb="0" eb="2">
      <t>ヘンコウ</t>
    </rPh>
    <rPh sb="2" eb="4">
      <t>リユウ</t>
    </rPh>
    <phoneticPr fontId="3"/>
  </si>
  <si>
    <t>添付書類</t>
    <rPh sb="0" eb="2">
      <t>テンプ</t>
    </rPh>
    <rPh sb="2" eb="4">
      <t>ショルイ</t>
    </rPh>
    <phoneticPr fontId="3"/>
  </si>
  <si>
    <t>変更後</t>
    <rPh sb="0" eb="2">
      <t>ヘンコウ</t>
    </rPh>
    <rPh sb="2" eb="3">
      <t>ゴ</t>
    </rPh>
    <phoneticPr fontId="3"/>
  </si>
  <si>
    <t>□</t>
    <phoneticPr fontId="3"/>
  </si>
  <si>
    <t>添付資料</t>
    <rPh sb="0" eb="2">
      <t>テンプ</t>
    </rPh>
    <rPh sb="2" eb="4">
      <t>シリョウ</t>
    </rPh>
    <phoneticPr fontId="3"/>
  </si>
  <si>
    <t>会社名</t>
    <rPh sb="0" eb="2">
      <t>カイシャ</t>
    </rPh>
    <rPh sb="2" eb="3">
      <t>メイ</t>
    </rPh>
    <phoneticPr fontId="3"/>
  </si>
  <si>
    <t>担当者氏名</t>
    <rPh sb="0" eb="2">
      <t>タントウ</t>
    </rPh>
    <rPh sb="2" eb="3">
      <t>シャ</t>
    </rPh>
    <rPh sb="3" eb="5">
      <t>シメイ</t>
    </rPh>
    <phoneticPr fontId="3"/>
  </si>
  <si>
    <t>一般名</t>
    <rPh sb="0" eb="3">
      <t>イッパンメイ</t>
    </rPh>
    <phoneticPr fontId="3"/>
  </si>
  <si>
    <t>対象疾患</t>
    <rPh sb="0" eb="2">
      <t>タイショウ</t>
    </rPh>
    <rPh sb="2" eb="4">
      <t>シッカン</t>
    </rPh>
    <phoneticPr fontId="3"/>
  </si>
  <si>
    <t>名　称：</t>
    <rPh sb="0" eb="1">
      <t>ナ</t>
    </rPh>
    <rPh sb="2" eb="3">
      <t>ショウ</t>
    </rPh>
    <phoneticPr fontId="3"/>
  </si>
  <si>
    <t>記</t>
    <rPh sb="0" eb="1">
      <t>キ</t>
    </rPh>
    <phoneticPr fontId="3"/>
  </si>
  <si>
    <t>新規依頼</t>
    <rPh sb="0" eb="2">
      <t>シンキ</t>
    </rPh>
    <rPh sb="2" eb="4">
      <t>イライ</t>
    </rPh>
    <phoneticPr fontId="3"/>
  </si>
  <si>
    <t>継続依頼</t>
    <rPh sb="0" eb="2">
      <t>ケイゾク</t>
    </rPh>
    <rPh sb="2" eb="4">
      <t>イライ</t>
    </rPh>
    <phoneticPr fontId="3"/>
  </si>
  <si>
    <t>その他（</t>
    <rPh sb="2" eb="3">
      <t>タ</t>
    </rPh>
    <phoneticPr fontId="3"/>
  </si>
  <si>
    <t>□</t>
    <phoneticPr fontId="3"/>
  </si>
  <si>
    <t>）</t>
    <phoneticPr fontId="3"/>
  </si>
  <si>
    <t>対象疾患</t>
    <rPh sb="0" eb="1">
      <t>タイ</t>
    </rPh>
    <rPh sb="1" eb="2">
      <t>ゾウ</t>
    </rPh>
    <rPh sb="2" eb="3">
      <t>シツ</t>
    </rPh>
    <rPh sb="3" eb="4">
      <t>ワズラ</t>
    </rPh>
    <phoneticPr fontId="3"/>
  </si>
  <si>
    <t>担当者氏名(所属･職名）</t>
    <rPh sb="0" eb="3">
      <t>タントウシャ</t>
    </rPh>
    <rPh sb="3" eb="5">
      <t>シメイ</t>
    </rPh>
    <rPh sb="6" eb="8">
      <t>ショゾク</t>
    </rPh>
    <rPh sb="9" eb="11">
      <t>ショクメイ</t>
    </rPh>
    <phoneticPr fontId="3"/>
  </si>
  <si>
    <t>整理番号</t>
    <rPh sb="0" eb="2">
      <t>セイリ</t>
    </rPh>
    <rPh sb="2" eb="4">
      <t>バンゴウ</t>
    </rPh>
    <phoneticPr fontId="3"/>
  </si>
  <si>
    <t>医薬品</t>
    <rPh sb="0" eb="3">
      <t>イヤクヒン</t>
    </rPh>
    <phoneticPr fontId="3"/>
  </si>
  <si>
    <t>医療機器</t>
    <rPh sb="0" eb="2">
      <t>イリョウ</t>
    </rPh>
    <rPh sb="2" eb="4">
      <t>キキ</t>
    </rPh>
    <phoneticPr fontId="3"/>
  </si>
  <si>
    <t>代表者：</t>
    <rPh sb="0" eb="3">
      <t>ダイヒョウシャ</t>
    </rPh>
    <phoneticPr fontId="3"/>
  </si>
  <si>
    <t>TEL：</t>
    <phoneticPr fontId="3"/>
  </si>
  <si>
    <t>FAX：</t>
    <phoneticPr fontId="3"/>
  </si>
  <si>
    <t>E-mail：</t>
    <phoneticPr fontId="3"/>
  </si>
  <si>
    <t xml:space="preserve">                                                                 </t>
    <phoneticPr fontId="3"/>
  </si>
  <si>
    <t>所属部署</t>
    <rPh sb="0" eb="2">
      <t>ショゾク</t>
    </rPh>
    <rPh sb="2" eb="4">
      <t>ブショ</t>
    </rPh>
    <phoneticPr fontId="3"/>
  </si>
  <si>
    <t>使用成績調査</t>
    <rPh sb="0" eb="2">
      <t>シヨウ</t>
    </rPh>
    <rPh sb="2" eb="4">
      <t>セイセキ</t>
    </rPh>
    <rPh sb="4" eb="6">
      <t>チョウサ</t>
    </rPh>
    <phoneticPr fontId="3"/>
  </si>
  <si>
    <t>特定使用成績調査</t>
    <rPh sb="0" eb="2">
      <t>トクテイ</t>
    </rPh>
    <rPh sb="2" eb="4">
      <t>シヨウ</t>
    </rPh>
    <rPh sb="4" eb="6">
      <t>セイセキ</t>
    </rPh>
    <rPh sb="6" eb="8">
      <t>チョウサ</t>
    </rPh>
    <phoneticPr fontId="3"/>
  </si>
  <si>
    <t>電話番号</t>
    <rPh sb="0" eb="2">
      <t>デンワ</t>
    </rPh>
    <rPh sb="2" eb="4">
      <t>バンゴウ</t>
    </rPh>
    <phoneticPr fontId="3"/>
  </si>
  <si>
    <t>住　所：</t>
    <rPh sb="0" eb="1">
      <t>ジュウ</t>
    </rPh>
    <rPh sb="2" eb="3">
      <t>ショ</t>
    </rPh>
    <phoneticPr fontId="3"/>
  </si>
  <si>
    <t>所　属：</t>
    <rPh sb="0" eb="1">
      <t>トコロ</t>
    </rPh>
    <rPh sb="2" eb="3">
      <t>ゾク</t>
    </rPh>
    <phoneticPr fontId="3"/>
  </si>
  <si>
    <t>氏　名：</t>
    <rPh sb="0" eb="1">
      <t>シ</t>
    </rPh>
    <rPh sb="2" eb="3">
      <t>メイ</t>
    </rPh>
    <phoneticPr fontId="3"/>
  </si>
  <si>
    <t>目　　　的</t>
    <phoneticPr fontId="3"/>
  </si>
  <si>
    <t>審査結果</t>
    <rPh sb="0" eb="2">
      <t>シンサ</t>
    </rPh>
    <rPh sb="2" eb="4">
      <t>ケッカ</t>
    </rPh>
    <phoneticPr fontId="3"/>
  </si>
  <si>
    <t>上記でその他の時</t>
    <rPh sb="0" eb="2">
      <t>ジョウキ</t>
    </rPh>
    <rPh sb="5" eb="6">
      <t>タ</t>
    </rPh>
    <rPh sb="7" eb="8">
      <t>トキ</t>
    </rPh>
    <phoneticPr fontId="3"/>
  </si>
  <si>
    <t>責任医師</t>
    <rPh sb="0" eb="2">
      <t>セキニン</t>
    </rPh>
    <rPh sb="2" eb="4">
      <t>イシ</t>
    </rPh>
    <phoneticPr fontId="3"/>
  </si>
  <si>
    <t>委員会審査</t>
    <rPh sb="0" eb="3">
      <t>イインカイ</t>
    </rPh>
    <rPh sb="3" eb="5">
      <t>シンサ</t>
    </rPh>
    <phoneticPr fontId="3"/>
  </si>
  <si>
    <t>迅速審査</t>
    <rPh sb="0" eb="2">
      <t>ジンソク</t>
    </rPh>
    <rPh sb="2" eb="4">
      <t>シンサ</t>
    </rPh>
    <phoneticPr fontId="3"/>
  </si>
  <si>
    <t>備考</t>
    <rPh sb="0" eb="2">
      <t>ビコウ</t>
    </rPh>
    <phoneticPr fontId="3"/>
  </si>
  <si>
    <t>修正の上で承認</t>
    <rPh sb="0" eb="2">
      <t>シュウセイ</t>
    </rPh>
    <rPh sb="3" eb="4">
      <t>ウエ</t>
    </rPh>
    <rPh sb="5" eb="7">
      <t>ショウニン</t>
    </rPh>
    <phoneticPr fontId="3"/>
  </si>
  <si>
    <t>既承認事項の取り消し</t>
    <rPh sb="0" eb="1">
      <t>キ</t>
    </rPh>
    <rPh sb="1" eb="3">
      <t>ショウニン</t>
    </rPh>
    <rPh sb="3" eb="5">
      <t>ジコウ</t>
    </rPh>
    <rPh sb="6" eb="7">
      <t>ト</t>
    </rPh>
    <rPh sb="8" eb="9">
      <t>ケ</t>
    </rPh>
    <phoneticPr fontId="3"/>
  </si>
  <si>
    <t>保留</t>
    <rPh sb="0" eb="2">
      <t>ホリュウ</t>
    </rPh>
    <phoneticPr fontId="3"/>
  </si>
  <si>
    <t>委員長</t>
    <rPh sb="0" eb="3">
      <t>イインチョウ</t>
    </rPh>
    <phoneticPr fontId="3"/>
  </si>
  <si>
    <t>区   分</t>
    <rPh sb="0" eb="1">
      <t>ク</t>
    </rPh>
    <rPh sb="4" eb="5">
      <t>ブン</t>
    </rPh>
    <phoneticPr fontId="3"/>
  </si>
  <si>
    <t>住所</t>
    <rPh sb="0" eb="2">
      <t>ジュウショ</t>
    </rPh>
    <phoneticPr fontId="3"/>
  </si>
  <si>
    <t>代表者</t>
    <rPh sb="0" eb="3">
      <t>ダイヒョウシャ</t>
    </rPh>
    <phoneticPr fontId="3"/>
  </si>
  <si>
    <t>実施要項</t>
    <rPh sb="0" eb="2">
      <t>ジッシ</t>
    </rPh>
    <rPh sb="2" eb="4">
      <t>ヨウコウ</t>
    </rPh>
    <phoneticPr fontId="3"/>
  </si>
  <si>
    <t>調査票</t>
    <rPh sb="0" eb="3">
      <t>チョウサヒョウ</t>
    </rPh>
    <phoneticPr fontId="3"/>
  </si>
  <si>
    <t>版</t>
    <rPh sb="0" eb="1">
      <t>ハン</t>
    </rPh>
    <phoneticPr fontId="3"/>
  </si>
  <si>
    <t>作成年月日</t>
    <rPh sb="0" eb="2">
      <t>サクセイ</t>
    </rPh>
    <rPh sb="2" eb="5">
      <t>ネンガッピ</t>
    </rPh>
    <phoneticPr fontId="3"/>
  </si>
  <si>
    <t>□</t>
    <phoneticPr fontId="3"/>
  </si>
  <si>
    <t>■</t>
    <phoneticPr fontId="3"/>
  </si>
  <si>
    <t>▼</t>
    <phoneticPr fontId="3"/>
  </si>
  <si>
    <t>病院長</t>
    <rPh sb="0" eb="2">
      <t>ビョウイン</t>
    </rPh>
    <rPh sb="2" eb="3">
      <t>チョウ</t>
    </rPh>
    <phoneticPr fontId="3"/>
  </si>
  <si>
    <t>▼</t>
    <phoneticPr fontId="3"/>
  </si>
  <si>
    <t>所属：</t>
    <rPh sb="0" eb="2">
      <t>ショゾク</t>
    </rPh>
    <phoneticPr fontId="3"/>
  </si>
  <si>
    <t>実績</t>
    <rPh sb="0" eb="2">
      <t>ジッセキ</t>
    </rPh>
    <phoneticPr fontId="3"/>
  </si>
  <si>
    <t>例</t>
    <rPh sb="0" eb="1">
      <t>レイ</t>
    </rPh>
    <phoneticPr fontId="3"/>
  </si>
  <si>
    <t>↑</t>
    <phoneticPr fontId="3"/>
  </si>
  <si>
    <t>会社名</t>
    <rPh sb="0" eb="3">
      <t>カイシャメイ</t>
    </rPh>
    <phoneticPr fontId="3"/>
  </si>
  <si>
    <t>担当者名</t>
    <rPh sb="0" eb="4">
      <t>タントウシャメイ</t>
    </rPh>
    <phoneticPr fontId="3"/>
  </si>
  <si>
    <t>FAX</t>
    <phoneticPr fontId="3"/>
  </si>
  <si>
    <t>mail</t>
    <phoneticPr fontId="3"/>
  </si>
  <si>
    <t>代表者名</t>
    <rPh sb="0" eb="3">
      <t>ダイヒョウシャ</t>
    </rPh>
    <rPh sb="3" eb="4">
      <t>メイ</t>
    </rPh>
    <phoneticPr fontId="3"/>
  </si>
  <si>
    <t>会社住所</t>
    <rPh sb="0" eb="2">
      <t>カイシャ</t>
    </rPh>
    <rPh sb="2" eb="4">
      <t>ジュウショ</t>
    </rPh>
    <phoneticPr fontId="3"/>
  </si>
  <si>
    <t>特定使用成績調査</t>
  </si>
  <si>
    <t>計画の概要</t>
    <rPh sb="0" eb="2">
      <t>ケイカク</t>
    </rPh>
    <rPh sb="3" eb="5">
      <t>ガイヨウ</t>
    </rPh>
    <phoneticPr fontId="3"/>
  </si>
  <si>
    <t>依頼者</t>
    <rPh sb="0" eb="3">
      <t>イライシャ</t>
    </rPh>
    <phoneticPr fontId="3"/>
  </si>
  <si>
    <t>使用成績調査</t>
    <phoneticPr fontId="3"/>
  </si>
  <si>
    <t>責 任 医 師</t>
    <rPh sb="0" eb="1">
      <t>セキ</t>
    </rPh>
    <rPh sb="2" eb="3">
      <t>ニン</t>
    </rPh>
    <rPh sb="4" eb="5">
      <t>イ</t>
    </rPh>
    <rPh sb="6" eb="7">
      <t>シ</t>
    </rPh>
    <phoneticPr fontId="3"/>
  </si>
  <si>
    <t>調査期間</t>
    <rPh sb="0" eb="2">
      <t>チョウサ</t>
    </rPh>
    <rPh sb="2" eb="4">
      <t>キカン</t>
    </rPh>
    <phoneticPr fontId="3"/>
  </si>
  <si>
    <t>氏名；</t>
    <rPh sb="0" eb="2">
      <t>シメイ</t>
    </rPh>
    <phoneticPr fontId="3"/>
  </si>
  <si>
    <t>添付資料一覧</t>
    <rPh sb="0" eb="2">
      <t>テンプ</t>
    </rPh>
    <rPh sb="2" eb="4">
      <t>シリョウ</t>
    </rPh>
    <rPh sb="4" eb="6">
      <t>イチラン</t>
    </rPh>
    <phoneticPr fontId="3"/>
  </si>
  <si>
    <t>調査票の見本</t>
    <rPh sb="0" eb="3">
      <t>チョウサヒョウ</t>
    </rPh>
    <rPh sb="4" eb="6">
      <t>ミホン</t>
    </rPh>
    <phoneticPr fontId="3"/>
  </si>
  <si>
    <t>資料名</t>
    <rPh sb="0" eb="2">
      <t>シリョウ</t>
    </rPh>
    <rPh sb="2" eb="3">
      <t>メイ</t>
    </rPh>
    <phoneticPr fontId="3"/>
  </si>
  <si>
    <t>版番号</t>
    <rPh sb="0" eb="1">
      <t>ハン</t>
    </rPh>
    <rPh sb="1" eb="3">
      <t>バンゴウ</t>
    </rPh>
    <phoneticPr fontId="3"/>
  </si>
  <si>
    <t>調査課題名</t>
    <rPh sb="0" eb="2">
      <t>チョウサ</t>
    </rPh>
    <rPh sb="2" eb="4">
      <t>カダイ</t>
    </rPh>
    <rPh sb="4" eb="5">
      <t>メイ</t>
    </rPh>
    <phoneticPr fontId="3"/>
  </si>
  <si>
    <t>（</t>
    <phoneticPr fontId="3"/>
  </si>
  <si>
    <t>区　分</t>
    <rPh sb="0" eb="1">
      <t>ク</t>
    </rPh>
    <rPh sb="2" eb="3">
      <t>ブン</t>
    </rPh>
    <phoneticPr fontId="3"/>
  </si>
  <si>
    <t>新規</t>
    <rPh sb="0" eb="2">
      <t>シンキ</t>
    </rPh>
    <phoneticPr fontId="3"/>
  </si>
  <si>
    <t>変更　）</t>
    <rPh sb="0" eb="2">
      <t>ヘンコウ</t>
    </rPh>
    <phoneticPr fontId="3"/>
  </si>
  <si>
    <t>氏名</t>
    <rPh sb="0" eb="2">
      <t>シメイ</t>
    </rPh>
    <phoneticPr fontId="3"/>
  </si>
  <si>
    <t>下記の審査事項についての審査を依頼いたします。</t>
    <rPh sb="0" eb="2">
      <t>カキ</t>
    </rPh>
    <rPh sb="3" eb="5">
      <t>シンサ</t>
    </rPh>
    <rPh sb="5" eb="7">
      <t>ジコウ</t>
    </rPh>
    <rPh sb="12" eb="14">
      <t>シンサ</t>
    </rPh>
    <rPh sb="15" eb="17">
      <t>イライ</t>
    </rPh>
    <phoneticPr fontId="3"/>
  </si>
  <si>
    <t>病院長　殿</t>
    <rPh sb="0" eb="2">
      <t>ビョウイン</t>
    </rPh>
    <rPh sb="2" eb="3">
      <t>チョウ</t>
    </rPh>
    <rPh sb="4" eb="5">
      <t>ドノ</t>
    </rPh>
    <phoneticPr fontId="3"/>
  </si>
  <si>
    <t>ﾒｰﾙｱﾄﾞﾚｽ</t>
    <phoneticPr fontId="3"/>
  </si>
  <si>
    <t>一　般　名</t>
    <rPh sb="0" eb="1">
      <t>イチ</t>
    </rPh>
    <rPh sb="2" eb="3">
      <t>パン</t>
    </rPh>
    <rPh sb="4" eb="5">
      <t>メイ</t>
    </rPh>
    <phoneticPr fontId="3"/>
  </si>
  <si>
    <t>注）</t>
    <rPh sb="0" eb="1">
      <t>チュウ</t>
    </rPh>
    <phoneticPr fontId="3"/>
  </si>
  <si>
    <t>西暦</t>
    <rPh sb="0" eb="2">
      <t>セイレキ</t>
    </rPh>
    <phoneticPr fontId="3"/>
  </si>
  <si>
    <t>■</t>
    <phoneticPr fontId="3"/>
  </si>
  <si>
    <t>委員長　殿</t>
    <phoneticPr fontId="3"/>
  </si>
  <si>
    <t>却下</t>
    <rPh sb="0" eb="2">
      <t>キャッカ</t>
    </rPh>
    <phoneticPr fontId="3"/>
  </si>
  <si>
    <t>（審査終了日：</t>
    <rPh sb="1" eb="2">
      <t>シン</t>
    </rPh>
    <rPh sb="2" eb="3">
      <t>サ</t>
    </rPh>
    <rPh sb="3" eb="6">
      <t>シュウリョウビ</t>
    </rPh>
    <phoneticPr fontId="3"/>
  </si>
  <si>
    <t>（審　査　日：</t>
    <rPh sb="1" eb="2">
      <t>シン</t>
    </rPh>
    <rPh sb="3" eb="4">
      <t>サ</t>
    </rPh>
    <rPh sb="5" eb="6">
      <t>ビ</t>
    </rPh>
    <phoneticPr fontId="3"/>
  </si>
  <si>
    <t>日）</t>
    <rPh sb="0" eb="1">
      <t>ヒ</t>
    </rPh>
    <phoneticPr fontId="3"/>
  </si>
  <si>
    <t>「承認」以外の
場合の理由等</t>
    <rPh sb="1" eb="3">
      <t>ショウニン</t>
    </rPh>
    <rPh sb="4" eb="6">
      <t>イガイ</t>
    </rPh>
    <rPh sb="8" eb="10">
      <t>バアイ</t>
    </rPh>
    <rPh sb="11" eb="13">
      <t>リユウ</t>
    </rPh>
    <rPh sb="13" eb="14">
      <t>トウ</t>
    </rPh>
    <phoneticPr fontId="3"/>
  </si>
  <si>
    <t>注</t>
    <rPh sb="0" eb="1">
      <t>チュウ</t>
    </rPh>
    <phoneticPr fontId="3"/>
  </si>
  <si>
    <t>病院長　殿</t>
    <rPh sb="0" eb="3">
      <t>ビョウインチョウ</t>
    </rPh>
    <rPh sb="4" eb="5">
      <t>トノ</t>
    </rPh>
    <phoneticPr fontId="3"/>
  </si>
  <si>
    <t>担当者の連絡先</t>
    <rPh sb="0" eb="3">
      <t>タントウシャ</t>
    </rPh>
    <rPh sb="4" eb="7">
      <t>レンラクサキ</t>
    </rPh>
    <phoneticPr fontId="3"/>
  </si>
  <si>
    <t>依頼者</t>
    <rPh sb="0" eb="1">
      <t>ヤスシ</t>
    </rPh>
    <rPh sb="1" eb="2">
      <t>ヨリ</t>
    </rPh>
    <rPh sb="2" eb="3">
      <t>シャ</t>
    </rPh>
    <phoneticPr fontId="3"/>
  </si>
  <si>
    <t>氏名（所属診療科）(職名）</t>
    <rPh sb="0" eb="2">
      <t>シメイ</t>
    </rPh>
    <rPh sb="3" eb="5">
      <t>ショゾク</t>
    </rPh>
    <rPh sb="5" eb="8">
      <t>シンリョウカ</t>
    </rPh>
    <rPh sb="10" eb="12">
      <t>ショクメイ</t>
    </rPh>
    <phoneticPr fontId="3"/>
  </si>
  <si>
    <t>無</t>
    <rPh sb="0" eb="1">
      <t>ム</t>
    </rPh>
    <phoneticPr fontId="3"/>
  </si>
  <si>
    <t>有　の場合作成年月日、verあれば</t>
    <rPh sb="0" eb="1">
      <t>ユウ</t>
    </rPh>
    <rPh sb="3" eb="5">
      <t>バアイ</t>
    </rPh>
    <rPh sb="5" eb="7">
      <t>サクセイ</t>
    </rPh>
    <rPh sb="7" eb="10">
      <t>ネンガッピ</t>
    </rPh>
    <phoneticPr fontId="3"/>
  </si>
  <si>
    <t>整理番号</t>
  </si>
  <si>
    <t>区   分</t>
  </si>
  <si>
    <t>年</t>
  </si>
  <si>
    <t>月</t>
  </si>
  <si>
    <t>日</t>
  </si>
  <si>
    <t>住　所：</t>
  </si>
  <si>
    <t>名　称：</t>
  </si>
  <si>
    <t>代表者：</t>
  </si>
  <si>
    <t>所　属：</t>
  </si>
  <si>
    <t>氏　名：</t>
  </si>
  <si>
    <t>記</t>
  </si>
  <si>
    <t>一般名</t>
  </si>
  <si>
    <t>変更内容</t>
  </si>
  <si>
    <t>変更後</t>
  </si>
  <si>
    <t>TEL：</t>
  </si>
  <si>
    <t>E-mail：</t>
  </si>
  <si>
    <t>病院長　殿</t>
    <rPh sb="4" eb="5">
      <t>トノ</t>
    </rPh>
    <phoneticPr fontId="3"/>
  </si>
  <si>
    <t>委員長　殿</t>
    <phoneticPr fontId="3"/>
  </si>
  <si>
    <t>□</t>
    <phoneticPr fontId="3"/>
  </si>
  <si>
    <t>□</t>
    <phoneticPr fontId="3"/>
  </si>
  <si>
    <t>変更前</t>
    <phoneticPr fontId="3"/>
  </si>
  <si>
    <t>氏名：</t>
    <phoneticPr fontId="3"/>
  </si>
  <si>
    <t>FAX：</t>
    <phoneticPr fontId="3"/>
  </si>
  <si>
    <t>変更前</t>
    <rPh sb="0" eb="2">
      <t>ヘンコウ</t>
    </rPh>
    <rPh sb="2" eb="3">
      <t>マエ</t>
    </rPh>
    <phoneticPr fontId="3"/>
  </si>
  <si>
    <t>～</t>
    <phoneticPr fontId="3"/>
  </si>
  <si>
    <t>病院長　殿</t>
    <rPh sb="0" eb="3">
      <t>ビョウインチョウ</t>
    </rPh>
    <rPh sb="4" eb="5">
      <t>ドノ</t>
    </rPh>
    <phoneticPr fontId="3"/>
  </si>
  <si>
    <t>終了、</t>
    <rPh sb="0" eb="2">
      <t>シュウリョウ</t>
    </rPh>
    <phoneticPr fontId="3"/>
  </si>
  <si>
    <t>中止、</t>
    <rPh sb="0" eb="2">
      <t>チュウシ</t>
    </rPh>
    <phoneticPr fontId="3"/>
  </si>
  <si>
    <t>中断　しましたので報告いたします。</t>
    <rPh sb="0" eb="2">
      <t>チュウダン</t>
    </rPh>
    <rPh sb="9" eb="11">
      <t>ホウコク</t>
    </rPh>
    <phoneticPr fontId="3"/>
  </si>
  <si>
    <t>依頼者</t>
    <phoneticPr fontId="3"/>
  </si>
  <si>
    <t>３．終了（中止･中断）報告書</t>
    <rPh sb="2" eb="4">
      <t>シュウリョウ</t>
    </rPh>
    <rPh sb="5" eb="7">
      <t>チュウシ</t>
    </rPh>
    <rPh sb="8" eb="10">
      <t>チュウダン</t>
    </rPh>
    <rPh sb="11" eb="14">
      <t>ホウコクショ</t>
    </rPh>
    <phoneticPr fontId="3"/>
  </si>
  <si>
    <t>終了中止中断</t>
    <rPh sb="0" eb="2">
      <t>シュウリョウ</t>
    </rPh>
    <rPh sb="2" eb="4">
      <t>チュウシ</t>
    </rPh>
    <rPh sb="4" eb="6">
      <t>チュウダン</t>
    </rPh>
    <phoneticPr fontId="3"/>
  </si>
  <si>
    <t>終了</t>
    <rPh sb="0" eb="2">
      <t>シュウリョウ</t>
    </rPh>
    <phoneticPr fontId="3"/>
  </si>
  <si>
    <t>中止</t>
    <rPh sb="0" eb="2">
      <t>チュウシ</t>
    </rPh>
    <phoneticPr fontId="3"/>
  </si>
  <si>
    <t>中断</t>
    <rPh sb="0" eb="2">
      <t>チュウダン</t>
    </rPh>
    <phoneticPr fontId="3"/>
  </si>
  <si>
    <t>：</t>
    <phoneticPr fontId="3"/>
  </si>
  <si>
    <t>症例数変更</t>
    <rPh sb="0" eb="3">
      <t>ショウレイスウ</t>
    </rPh>
    <rPh sb="3" eb="5">
      <t>ヘンコウ</t>
    </rPh>
    <phoneticPr fontId="3"/>
  </si>
  <si>
    <t>西暦　　　　年　　月　　日</t>
    <rPh sb="0" eb="2">
      <t>セイレキ</t>
    </rPh>
    <rPh sb="6" eb="7">
      <t>ネン</t>
    </rPh>
    <rPh sb="9" eb="10">
      <t>ツキ</t>
    </rPh>
    <rPh sb="12" eb="13">
      <t>ヒ</t>
    </rPh>
    <phoneticPr fontId="3"/>
  </si>
  <si>
    <t>変更項目</t>
    <rPh sb="0" eb="2">
      <t>ヘンコウ</t>
    </rPh>
    <rPh sb="2" eb="4">
      <t>コウモク</t>
    </rPh>
    <phoneticPr fontId="3"/>
  </si>
  <si>
    <t>実施要綱</t>
    <rPh sb="0" eb="2">
      <t>ジッシ</t>
    </rPh>
    <rPh sb="2" eb="4">
      <t>ヨウコウ</t>
    </rPh>
    <phoneticPr fontId="3"/>
  </si>
  <si>
    <t>上部新規申請入力から複写されています。</t>
    <rPh sb="0" eb="2">
      <t>ジョウブ</t>
    </rPh>
    <rPh sb="2" eb="4">
      <t>シンキ</t>
    </rPh>
    <rPh sb="4" eb="6">
      <t>シンセイ</t>
    </rPh>
    <rPh sb="6" eb="8">
      <t>ニュウリョク</t>
    </rPh>
    <rPh sb="10" eb="12">
      <t>フクシャ</t>
    </rPh>
    <phoneticPr fontId="3"/>
  </si>
  <si>
    <t>2.変更申請入力画面</t>
    <rPh sb="2" eb="4">
      <t>ヘンコウ</t>
    </rPh>
    <rPh sb="4" eb="6">
      <t>シンセイ</t>
    </rPh>
    <rPh sb="6" eb="8">
      <t>ニュウリョク</t>
    </rPh>
    <rPh sb="8" eb="10">
      <t>ガメン</t>
    </rPh>
    <phoneticPr fontId="3"/>
  </si>
  <si>
    <t>1.新規申請時入力画面</t>
    <rPh sb="2" eb="4">
      <t>シンキ</t>
    </rPh>
    <rPh sb="4" eb="6">
      <t>シンセイ</t>
    </rPh>
    <rPh sb="6" eb="7">
      <t>ジ</t>
    </rPh>
    <rPh sb="7" eb="9">
      <t>ニュウリョク</t>
    </rPh>
    <rPh sb="9" eb="11">
      <t>ガメン</t>
    </rPh>
    <phoneticPr fontId="3"/>
  </si>
  <si>
    <t>←その他を選んだ場合　記入してください</t>
    <rPh sb="3" eb="4">
      <t>タ</t>
    </rPh>
    <rPh sb="5" eb="6">
      <t>エラ</t>
    </rPh>
    <rPh sb="8" eb="10">
      <t>バアイ</t>
    </rPh>
    <rPh sb="11" eb="13">
      <t>キニュウ</t>
    </rPh>
    <phoneticPr fontId="3"/>
  </si>
  <si>
    <t>外山　聡</t>
    <rPh sb="0" eb="2">
      <t>トヤマ</t>
    </rPh>
    <rPh sb="3" eb="4">
      <t>アキラ</t>
    </rPh>
    <phoneticPr fontId="3"/>
  </si>
  <si>
    <t>説明同意文書の</t>
    <rPh sb="0" eb="2">
      <t>セツメイ</t>
    </rPh>
    <rPh sb="4" eb="6">
      <t>ブンショ</t>
    </rPh>
    <phoneticPr fontId="3"/>
  </si>
  <si>
    <t>新潟大学医歯学総合病院治験審査委員会　委員長　殿</t>
    <rPh sb="0" eb="11">
      <t>ニイガタダイガクイシガクソウゴウビョウイン</t>
    </rPh>
    <rPh sb="11" eb="13">
      <t>チケン</t>
    </rPh>
    <rPh sb="13" eb="15">
      <t>シンサ</t>
    </rPh>
    <rPh sb="15" eb="18">
      <t>イインカイ</t>
    </rPh>
    <rPh sb="19" eb="22">
      <t>イインチョウ</t>
    </rPh>
    <rPh sb="23" eb="24">
      <t>ドノ</t>
    </rPh>
    <phoneticPr fontId="3"/>
  </si>
  <si>
    <t>新潟大学医歯学総合病院　病院長</t>
    <rPh sb="0" eb="2">
      <t>ニイガタ</t>
    </rPh>
    <rPh sb="2" eb="11">
      <t>ダイガクイシガクソウゴウビョウイン</t>
    </rPh>
    <rPh sb="12" eb="15">
      <t>ビョウインチョウ</t>
    </rPh>
    <phoneticPr fontId="3"/>
  </si>
  <si>
    <t>新潟大学医歯学総合病院</t>
    <rPh sb="0" eb="2">
      <t>ニイガタ</t>
    </rPh>
    <rPh sb="2" eb="11">
      <t>ダイガクイシガクソウゴウビョウイン</t>
    </rPh>
    <phoneticPr fontId="3"/>
  </si>
  <si>
    <t>新潟大学医歯学総合病院　治験審査委員会</t>
    <rPh sb="0" eb="2">
      <t>ニイガタ</t>
    </rPh>
    <rPh sb="2" eb="11">
      <t>ダイガクイシガクソウゴウビョウイン</t>
    </rPh>
    <rPh sb="12" eb="14">
      <t>チケン</t>
    </rPh>
    <rPh sb="14" eb="16">
      <t>シンサ</t>
    </rPh>
    <rPh sb="16" eb="19">
      <t>イインカイ</t>
    </rPh>
    <phoneticPr fontId="3"/>
  </si>
  <si>
    <t>新潟市中央区旭町通一番町754番地</t>
    <rPh sb="0" eb="3">
      <t>ニイガタシ</t>
    </rPh>
    <rPh sb="3" eb="6">
      <t>チュウオウク</t>
    </rPh>
    <rPh sb="6" eb="12">
      <t>アサヒマチドオリイチバンチョウ</t>
    </rPh>
    <rPh sb="15" eb="17">
      <t>バンチ</t>
    </rPh>
    <phoneticPr fontId="3"/>
  </si>
  <si>
    <t>新潟大学医歯学総合病院治験審査委員会</t>
    <rPh sb="0" eb="2">
      <t>ニイガタ</t>
    </rPh>
    <rPh sb="2" eb="11">
      <t>ダイガクイシガクソウゴウビョウイン</t>
    </rPh>
    <rPh sb="11" eb="13">
      <t>チケン</t>
    </rPh>
    <rPh sb="13" eb="15">
      <t>シンサ</t>
    </rPh>
    <rPh sb="15" eb="18">
      <t>イインカイ</t>
    </rPh>
    <phoneticPr fontId="3"/>
  </si>
  <si>
    <t>新潟大学医歯学総合病院</t>
    <phoneticPr fontId="3"/>
  </si>
  <si>
    <t>審査委員会委員長</t>
    <rPh sb="0" eb="2">
      <t>シンサ</t>
    </rPh>
    <rPh sb="2" eb="5">
      <t>イインカイ</t>
    </rPh>
    <rPh sb="5" eb="8">
      <t>イインチョウ</t>
    </rPh>
    <phoneticPr fontId="3"/>
  </si>
  <si>
    <t>商品名</t>
    <rPh sb="0" eb="3">
      <t>ショウヒンメイメイ</t>
    </rPh>
    <phoneticPr fontId="3"/>
  </si>
  <si>
    <t>第</t>
    <rPh sb="0" eb="1">
      <t>ダイ</t>
    </rPh>
    <phoneticPr fontId="3"/>
  </si>
  <si>
    <t>版</t>
    <rPh sb="0" eb="1">
      <t>ハン</t>
    </rPh>
    <phoneticPr fontId="3"/>
  </si>
  <si>
    <t>版</t>
    <rPh sb="0" eb="1">
      <t>ハン</t>
    </rPh>
    <phoneticPr fontId="3"/>
  </si>
  <si>
    <t>使用成績比較調査</t>
    <phoneticPr fontId="3"/>
  </si>
  <si>
    <t xml:space="preserve">使用成績比較調査 </t>
    <phoneticPr fontId="3"/>
  </si>
  <si>
    <t>調査の種類</t>
    <rPh sb="0" eb="2">
      <t>チョウサ</t>
    </rPh>
    <rPh sb="3" eb="5">
      <t>シュルイ</t>
    </rPh>
    <phoneticPr fontId="3"/>
  </si>
  <si>
    <t>製造販売後調査</t>
    <rPh sb="0" eb="2">
      <t>セイゾウ</t>
    </rPh>
    <rPh sb="2" eb="4">
      <t>ハンバイ</t>
    </rPh>
    <rPh sb="4" eb="5">
      <t>ゴ</t>
    </rPh>
    <rPh sb="5" eb="7">
      <t>チョウサ</t>
    </rPh>
    <phoneticPr fontId="3"/>
  </si>
  <si>
    <t>商品名</t>
    <rPh sb="0" eb="2">
      <t>ショウヒン</t>
    </rPh>
    <phoneticPr fontId="3"/>
  </si>
  <si>
    <t>調査の種別</t>
    <rPh sb="0" eb="2">
      <t>チョウサ</t>
    </rPh>
    <rPh sb="3" eb="5">
      <t>シュベツ</t>
    </rPh>
    <phoneticPr fontId="3"/>
  </si>
  <si>
    <t>製造販売後調査分担医師　リスト</t>
    <rPh sb="0" eb="2">
      <t>セイゾウ</t>
    </rPh>
    <rPh sb="2" eb="4">
      <t>ハンバイ</t>
    </rPh>
    <rPh sb="4" eb="5">
      <t>ゴ</t>
    </rPh>
    <rPh sb="5" eb="7">
      <t>チョウサ</t>
    </rPh>
    <rPh sb="7" eb="9">
      <t>ブンタン</t>
    </rPh>
    <rPh sb="9" eb="11">
      <t>イシ</t>
    </rPh>
    <phoneticPr fontId="3"/>
  </si>
  <si>
    <t>下記の製造販売後調査において、以下のとおり変更したく、申請いたします。</t>
    <rPh sb="3" eb="5">
      <t>セイゾウ</t>
    </rPh>
    <rPh sb="5" eb="7">
      <t>ハンバイ</t>
    </rPh>
    <rPh sb="7" eb="8">
      <t>ゴ</t>
    </rPh>
    <rPh sb="8" eb="10">
      <t>チョウサ</t>
    </rPh>
    <rPh sb="15" eb="17">
      <t>イカ</t>
    </rPh>
    <rPh sb="21" eb="23">
      <t>ヘンコウ</t>
    </rPh>
    <rPh sb="27" eb="29">
      <t>シンセイ</t>
    </rPh>
    <phoneticPr fontId="3"/>
  </si>
  <si>
    <t>製造販売後調査変更申請書</t>
    <rPh sb="0" eb="2">
      <t>セイゾウ</t>
    </rPh>
    <rPh sb="2" eb="5">
      <t>ハンバイゴ</t>
    </rPh>
    <rPh sb="5" eb="7">
      <t>チョウサ</t>
    </rPh>
    <rPh sb="9" eb="11">
      <t>シンセイ</t>
    </rPh>
    <phoneticPr fontId="3"/>
  </si>
  <si>
    <t>製造販売後調査</t>
    <rPh sb="0" eb="2">
      <t>セイゾウ</t>
    </rPh>
    <rPh sb="2" eb="5">
      <t>ハンバイゴ</t>
    </rPh>
    <rPh sb="5" eb="7">
      <t>チョウサ</t>
    </rPh>
    <phoneticPr fontId="3"/>
  </si>
  <si>
    <t>商品名</t>
    <rPh sb="0" eb="2">
      <t>ショウヒン</t>
    </rPh>
    <rPh sb="2" eb="3">
      <t>メイ</t>
    </rPh>
    <phoneticPr fontId="3"/>
  </si>
  <si>
    <t>調査責任医師</t>
    <rPh sb="0" eb="2">
      <t>チョウサ</t>
    </rPh>
    <rPh sb="2" eb="4">
      <t>セキニン</t>
    </rPh>
    <rPh sb="4" eb="6">
      <t>イシ</t>
    </rPh>
    <phoneticPr fontId="3"/>
  </si>
  <si>
    <t>製造販売後調査の結果の概要</t>
    <rPh sb="0" eb="2">
      <t>セイゾウ</t>
    </rPh>
    <rPh sb="2" eb="5">
      <t>ハンバイゴ</t>
    </rPh>
    <rPh sb="5" eb="7">
      <t>チョウサ</t>
    </rPh>
    <rPh sb="8" eb="10">
      <t>ケッカ</t>
    </rPh>
    <rPh sb="11" eb="13">
      <t>ガイヨウ</t>
    </rPh>
    <phoneticPr fontId="3"/>
  </si>
  <si>
    <t>下記の製造販売後調査において、下に示す者を分担医師として業務を分担したく提出いたします。</t>
    <rPh sb="0" eb="2">
      <t>カキ</t>
    </rPh>
    <rPh sb="3" eb="5">
      <t>セイゾウ</t>
    </rPh>
    <rPh sb="5" eb="7">
      <t>ハンバイ</t>
    </rPh>
    <rPh sb="7" eb="8">
      <t>ゴ</t>
    </rPh>
    <rPh sb="8" eb="10">
      <t>チョウサ</t>
    </rPh>
    <rPh sb="15" eb="16">
      <t>シタ</t>
    </rPh>
    <rPh sb="17" eb="18">
      <t>シメ</t>
    </rPh>
    <rPh sb="19" eb="20">
      <t>モノ</t>
    </rPh>
    <rPh sb="21" eb="25">
      <t>ブンタンイシ</t>
    </rPh>
    <rPh sb="28" eb="30">
      <t>ギョウム</t>
    </rPh>
    <rPh sb="31" eb="33">
      <t>ブンタン</t>
    </rPh>
    <rPh sb="36" eb="38">
      <t>テイシュツ</t>
    </rPh>
    <phoneticPr fontId="3"/>
  </si>
  <si>
    <r>
      <t>実施要綱</t>
    </r>
    <r>
      <rPr>
        <sz val="9"/>
        <rFont val="ＭＳ ゴシック"/>
        <family val="3"/>
        <charset val="128"/>
      </rPr>
      <t>(計画書)</t>
    </r>
    <rPh sb="3" eb="4">
      <t>コウ</t>
    </rPh>
    <rPh sb="5" eb="8">
      <t>ケイカクショ</t>
    </rPh>
    <phoneticPr fontId="3"/>
  </si>
  <si>
    <t>事前確認</t>
    <rPh sb="0" eb="2">
      <t>ジゼン</t>
    </rPh>
    <rPh sb="2" eb="4">
      <t>カクニン</t>
    </rPh>
    <phoneticPr fontId="3"/>
  </si>
  <si>
    <t>製造販売後調査の実施の可否　</t>
    <rPh sb="0" eb="2">
      <t>セイゾウ</t>
    </rPh>
    <rPh sb="2" eb="4">
      <t>ハンバイ</t>
    </rPh>
    <rPh sb="4" eb="5">
      <t>ゴ</t>
    </rPh>
    <rPh sb="5" eb="7">
      <t>チョウサ</t>
    </rPh>
    <rPh sb="8" eb="10">
      <t>ジッシ</t>
    </rPh>
    <rPh sb="11" eb="13">
      <t>カヒ</t>
    </rPh>
    <phoneticPr fontId="3"/>
  </si>
  <si>
    <t>製造販売後調査の継続の可否</t>
    <rPh sb="0" eb="2">
      <t>セイゾウ</t>
    </rPh>
    <rPh sb="2" eb="5">
      <t>ハンバイゴ</t>
    </rPh>
    <rPh sb="5" eb="7">
      <t>チョウサ</t>
    </rPh>
    <rPh sb="8" eb="10">
      <t>ケイゾク</t>
    </rPh>
    <rPh sb="11" eb="13">
      <t>カヒ</t>
    </rPh>
    <phoneticPr fontId="3"/>
  </si>
  <si>
    <t>上記の製造販売後調査において、上に示す者を分担医師として了承いたします。</t>
    <rPh sb="0" eb="2">
      <t>ジョウキ</t>
    </rPh>
    <rPh sb="3" eb="5">
      <t>セイゾウ</t>
    </rPh>
    <rPh sb="5" eb="7">
      <t>ハンバイ</t>
    </rPh>
    <rPh sb="7" eb="8">
      <t>ゴ</t>
    </rPh>
    <rPh sb="8" eb="10">
      <t>チョウサ</t>
    </rPh>
    <rPh sb="15" eb="16">
      <t>ウエ</t>
    </rPh>
    <rPh sb="17" eb="18">
      <t>シメ</t>
    </rPh>
    <rPh sb="19" eb="20">
      <t>モノ</t>
    </rPh>
    <rPh sb="21" eb="23">
      <t>ブンタン</t>
    </rPh>
    <rPh sb="23" eb="25">
      <t>イシ</t>
    </rPh>
    <rPh sb="28" eb="30">
      <t>リョウショウ</t>
    </rPh>
    <phoneticPr fontId="3"/>
  </si>
  <si>
    <t>調査責任医師名</t>
    <rPh sb="0" eb="2">
      <t>チョウサ</t>
    </rPh>
    <rPh sb="2" eb="4">
      <t>セキニン</t>
    </rPh>
    <rPh sb="4" eb="6">
      <t>イシ</t>
    </rPh>
    <rPh sb="6" eb="7">
      <t>メイ</t>
    </rPh>
    <phoneticPr fontId="3"/>
  </si>
  <si>
    <t>調査分担医師</t>
    <rPh sb="0" eb="2">
      <t>チョウサ</t>
    </rPh>
    <rPh sb="2" eb="4">
      <t>ブンタン</t>
    </rPh>
    <rPh sb="4" eb="6">
      <t>イシ</t>
    </rPh>
    <phoneticPr fontId="3"/>
  </si>
  <si>
    <t>製造販売後調査実施状況報告書</t>
    <rPh sb="0" eb="2">
      <t>セイゾウ</t>
    </rPh>
    <rPh sb="2" eb="4">
      <t>ハンバイ</t>
    </rPh>
    <rPh sb="4" eb="5">
      <t>ゴ</t>
    </rPh>
    <rPh sb="5" eb="7">
      <t>チョウサ</t>
    </rPh>
    <rPh sb="7" eb="9">
      <t>ジッシ</t>
    </rPh>
    <rPh sb="9" eb="11">
      <t>ジョウキョウ</t>
    </rPh>
    <rPh sb="11" eb="14">
      <t>ホウコクショ</t>
    </rPh>
    <phoneticPr fontId="3"/>
  </si>
  <si>
    <t>下記の製造販売後調査における実施状況を以下のとおり報告いたします。</t>
    <rPh sb="0" eb="2">
      <t>カキ</t>
    </rPh>
    <rPh sb="3" eb="5">
      <t>セイゾウ</t>
    </rPh>
    <rPh sb="5" eb="7">
      <t>ハンバイ</t>
    </rPh>
    <rPh sb="7" eb="8">
      <t>ゴ</t>
    </rPh>
    <rPh sb="8" eb="10">
      <t>チョウサ</t>
    </rPh>
    <rPh sb="14" eb="16">
      <t>ジッシ</t>
    </rPh>
    <rPh sb="16" eb="18">
      <t>ジョウキョウ</t>
    </rPh>
    <rPh sb="19" eb="21">
      <t>イカ</t>
    </rPh>
    <rPh sb="25" eb="27">
      <t>ホウコク</t>
    </rPh>
    <phoneticPr fontId="3"/>
  </si>
  <si>
    <t>調査実施状況</t>
    <rPh sb="0" eb="2">
      <t>チョウサ</t>
    </rPh>
    <rPh sb="2" eb="4">
      <t>ジッシ</t>
    </rPh>
    <rPh sb="4" eb="6">
      <t>ジョウキョウ</t>
    </rPh>
    <phoneticPr fontId="3"/>
  </si>
  <si>
    <t>安全性</t>
    <phoneticPr fontId="3"/>
  </si>
  <si>
    <t xml:space="preserve">
</t>
    <phoneticPr fontId="3"/>
  </si>
  <si>
    <t>その他（中止例の中止理由など）</t>
    <rPh sb="2" eb="3">
      <t>タ</t>
    </rPh>
    <phoneticPr fontId="3"/>
  </si>
  <si>
    <t>（調査責任医師→実施医療機関の長）</t>
    <rPh sb="1" eb="3">
      <t>チョウサ</t>
    </rPh>
    <rPh sb="3" eb="5">
      <t>セキニン</t>
    </rPh>
    <phoneticPr fontId="3"/>
  </si>
  <si>
    <t>調査責任医師</t>
    <rPh sb="0" eb="2">
      <t>チョウサ</t>
    </rPh>
    <rPh sb="2" eb="4">
      <t>セキニン</t>
    </rPh>
    <phoneticPr fontId="3"/>
  </si>
  <si>
    <t>症例登録票</t>
    <rPh sb="0" eb="2">
      <t>ショウレイ</t>
    </rPh>
    <rPh sb="2" eb="5">
      <t>トウロクヒョウ</t>
    </rPh>
    <phoneticPr fontId="3"/>
  </si>
  <si>
    <t>下記の製造販売後調査の実施を依頼いたします。</t>
    <rPh sb="0" eb="2">
      <t>カキ</t>
    </rPh>
    <rPh sb="3" eb="5">
      <t>セイゾウ</t>
    </rPh>
    <rPh sb="5" eb="7">
      <t>ハンバイ</t>
    </rPh>
    <rPh sb="7" eb="8">
      <t>ゴ</t>
    </rPh>
    <rPh sb="8" eb="10">
      <t>チョウサ</t>
    </rPh>
    <rPh sb="11" eb="13">
      <t>ジッシ</t>
    </rPh>
    <rPh sb="14" eb="16">
      <t>イライ</t>
    </rPh>
    <phoneticPr fontId="3"/>
  </si>
  <si>
    <t>分担医師に変更がない場合は、書式2号「製造販売後調査分担医師リスト」の提出は不要です。</t>
    <rPh sb="0" eb="2">
      <t>ブンタン</t>
    </rPh>
    <rPh sb="2" eb="4">
      <t>イシ</t>
    </rPh>
    <rPh sb="5" eb="7">
      <t>ヘンコウ</t>
    </rPh>
    <rPh sb="10" eb="12">
      <t>バアイ</t>
    </rPh>
    <rPh sb="17" eb="18">
      <t>ゴウ</t>
    </rPh>
    <rPh sb="19" eb="21">
      <t>セイゾウ</t>
    </rPh>
    <rPh sb="21" eb="23">
      <t>ハンバイ</t>
    </rPh>
    <rPh sb="23" eb="24">
      <t>ゴ</t>
    </rPh>
    <rPh sb="24" eb="26">
      <t>チョウサ</t>
    </rPh>
    <rPh sb="26" eb="28">
      <t>ブンタン</t>
    </rPh>
    <rPh sb="28" eb="30">
      <t>イシ</t>
    </rPh>
    <rPh sb="35" eb="37">
      <t>テイシュツ</t>
    </rPh>
    <rPh sb="38" eb="40">
      <t>フヨウ</t>
    </rPh>
    <phoneticPr fontId="3"/>
  </si>
  <si>
    <t>※変更申請の前に、必ず調査責任医師に変更内容をご確認いただき、了承を得て下さい。</t>
    <rPh sb="1" eb="3">
      <t>ヘンコウ</t>
    </rPh>
    <rPh sb="3" eb="5">
      <t>シンセイ</t>
    </rPh>
    <rPh sb="6" eb="7">
      <t>マエ</t>
    </rPh>
    <rPh sb="9" eb="10">
      <t>カナラ</t>
    </rPh>
    <rPh sb="11" eb="13">
      <t>チョウサ</t>
    </rPh>
    <rPh sb="13" eb="15">
      <t>セキニン</t>
    </rPh>
    <rPh sb="15" eb="17">
      <t>イシ</t>
    </rPh>
    <rPh sb="18" eb="20">
      <t>ヘンコウ</t>
    </rPh>
    <rPh sb="20" eb="22">
      <t>ナイヨウ</t>
    </rPh>
    <rPh sb="24" eb="26">
      <t>カクニン</t>
    </rPh>
    <rPh sb="31" eb="33">
      <t>リョウショウ</t>
    </rPh>
    <rPh sb="34" eb="35">
      <t>エ</t>
    </rPh>
    <rPh sb="36" eb="37">
      <t>クダ</t>
    </rPh>
    <phoneticPr fontId="3"/>
  </si>
  <si>
    <t>（エクセルで作成します。）</t>
    <rPh sb="6" eb="8">
      <t>サクセイ</t>
    </rPh>
    <phoneticPr fontId="3"/>
  </si>
  <si>
    <t>(項目ごとダブルクリックで入力出来ます。）</t>
    <rPh sb="1" eb="3">
      <t>コウモク</t>
    </rPh>
    <rPh sb="13" eb="15">
      <t>ニュウリョク</t>
    </rPh>
    <rPh sb="15" eb="17">
      <t>デキ</t>
    </rPh>
    <phoneticPr fontId="3"/>
  </si>
  <si>
    <t>調査分担医師名</t>
    <rPh sb="0" eb="2">
      <t>チョウサ</t>
    </rPh>
    <rPh sb="2" eb="4">
      <t>ブンタン</t>
    </rPh>
    <rPh sb="4" eb="6">
      <t>イシ</t>
    </rPh>
    <rPh sb="6" eb="7">
      <t>メイ</t>
    </rPh>
    <phoneticPr fontId="3"/>
  </si>
  <si>
    <t>調査分担医師の氏名、所属（15名を上回る場合別紙に記載）</t>
    <rPh sb="0" eb="2">
      <t>チョウサ</t>
    </rPh>
    <rPh sb="2" eb="4">
      <t>ブンタン</t>
    </rPh>
    <rPh sb="4" eb="6">
      <t>イシ</t>
    </rPh>
    <rPh sb="7" eb="9">
      <t>シメイ</t>
    </rPh>
    <rPh sb="10" eb="12">
      <t>ショゾク</t>
    </rPh>
    <rPh sb="15" eb="16">
      <t>メイ</t>
    </rPh>
    <rPh sb="17" eb="19">
      <t>ウワマワ</t>
    </rPh>
    <rPh sb="20" eb="22">
      <t>バアイ</t>
    </rPh>
    <rPh sb="22" eb="24">
      <t>ベッシ</t>
    </rPh>
    <rPh sb="25" eb="27">
      <t>キサイ</t>
    </rPh>
    <phoneticPr fontId="3"/>
  </si>
  <si>
    <t>上記の製造販売後調査において、上に示す者を調査分担医師として了承いたします。</t>
    <rPh sb="0" eb="2">
      <t>ジョウキ</t>
    </rPh>
    <rPh sb="3" eb="5">
      <t>セイゾウ</t>
    </rPh>
    <rPh sb="5" eb="7">
      <t>ハンバイ</t>
    </rPh>
    <rPh sb="7" eb="8">
      <t>ゴ</t>
    </rPh>
    <rPh sb="8" eb="10">
      <t>チョウサ</t>
    </rPh>
    <rPh sb="15" eb="16">
      <t>ウエ</t>
    </rPh>
    <rPh sb="17" eb="18">
      <t>シメ</t>
    </rPh>
    <rPh sb="19" eb="20">
      <t>モノ</t>
    </rPh>
    <rPh sb="21" eb="23">
      <t>チョウサ</t>
    </rPh>
    <rPh sb="23" eb="25">
      <t>ブンタン</t>
    </rPh>
    <rPh sb="25" eb="27">
      <t>イシ</t>
    </rPh>
    <rPh sb="30" eb="32">
      <t>リョウショウ</t>
    </rPh>
    <phoneticPr fontId="3"/>
  </si>
  <si>
    <t>・調査情報</t>
    <rPh sb="1" eb="3">
      <t>チョウサ</t>
    </rPh>
    <rPh sb="3" eb="5">
      <t>ジョウホウ</t>
    </rPh>
    <phoneticPr fontId="3"/>
  </si>
  <si>
    <t>担当者の連絡先</t>
    <rPh sb="0" eb="2">
      <t>タントウ</t>
    </rPh>
    <phoneticPr fontId="3"/>
  </si>
  <si>
    <t>採用</t>
    <phoneticPr fontId="3"/>
  </si>
  <si>
    <t>契約前の納入</t>
    <phoneticPr fontId="3"/>
  </si>
  <si>
    <t>氏名（診療科）(職名）</t>
    <rPh sb="0" eb="2">
      <t>シメイ</t>
    </rPh>
    <rPh sb="3" eb="6">
      <t>シンリョウカ</t>
    </rPh>
    <rPh sb="8" eb="10">
      <t>ショクメイ</t>
    </rPh>
    <phoneticPr fontId="3"/>
  </si>
  <si>
    <t>実施診療科（部）（所属科）</t>
    <rPh sb="0" eb="2">
      <t>ジッシ</t>
    </rPh>
    <rPh sb="2" eb="5">
      <t>シンリョウカ</t>
    </rPh>
    <rPh sb="6" eb="7">
      <t>ブ</t>
    </rPh>
    <rPh sb="9" eb="12">
      <t>ショゾクカ</t>
    </rPh>
    <phoneticPr fontId="3"/>
  </si>
  <si>
    <t>本書式は依頼者が責任医師の合意のもと作成し、実施医療機関の長に提出する。</t>
    <rPh sb="0" eb="2">
      <t>ホンショ</t>
    </rPh>
    <rPh sb="2" eb="3">
      <t>シキ</t>
    </rPh>
    <rPh sb="4" eb="7">
      <t>イライシャ</t>
    </rPh>
    <rPh sb="8" eb="10">
      <t>セキニン</t>
    </rPh>
    <rPh sb="10" eb="12">
      <t>イシ</t>
    </rPh>
    <rPh sb="13" eb="15">
      <t>ゴウイ</t>
    </rPh>
    <rPh sb="18" eb="20">
      <t>サクセイ</t>
    </rPh>
    <rPh sb="22" eb="24">
      <t>ジッシ</t>
    </rPh>
    <rPh sb="24" eb="26">
      <t>イリョウ</t>
    </rPh>
    <rPh sb="26" eb="28">
      <t>キカン</t>
    </rPh>
    <rPh sb="29" eb="30">
      <t>チョウ</t>
    </rPh>
    <rPh sb="31" eb="33">
      <t>テイシュツ</t>
    </rPh>
    <phoneticPr fontId="3"/>
  </si>
  <si>
    <t>本書式は治験審査委員会が作成し、実施医療機関の長に提出する。治験審査委員会の決定と実施医療機関の長の指示が同じである場合には、実施医療機関の長は本書式を依頼者及び責任医師に提出する。</t>
    <rPh sb="0" eb="1">
      <t>ホン</t>
    </rPh>
    <rPh sb="1" eb="3">
      <t>ショシキ</t>
    </rPh>
    <rPh sb="4" eb="6">
      <t>チケン</t>
    </rPh>
    <rPh sb="6" eb="8">
      <t>シンサ</t>
    </rPh>
    <rPh sb="8" eb="11">
      <t>イインカイ</t>
    </rPh>
    <rPh sb="12" eb="14">
      <t>サクセイ</t>
    </rPh>
    <rPh sb="16" eb="18">
      <t>ジッシ</t>
    </rPh>
    <rPh sb="18" eb="20">
      <t>イリョウ</t>
    </rPh>
    <rPh sb="20" eb="22">
      <t>キカン</t>
    </rPh>
    <rPh sb="23" eb="24">
      <t>チョウ</t>
    </rPh>
    <rPh sb="25" eb="27">
      <t>テイシュツ</t>
    </rPh>
    <rPh sb="30" eb="32">
      <t>チケン</t>
    </rPh>
    <rPh sb="32" eb="34">
      <t>シンサ</t>
    </rPh>
    <rPh sb="34" eb="37">
      <t>イインカイ</t>
    </rPh>
    <rPh sb="38" eb="40">
      <t>ケッテイ</t>
    </rPh>
    <rPh sb="41" eb="43">
      <t>ジッシ</t>
    </rPh>
    <rPh sb="43" eb="45">
      <t>イリョウ</t>
    </rPh>
    <rPh sb="45" eb="47">
      <t>キカン</t>
    </rPh>
    <rPh sb="48" eb="49">
      <t>チョウ</t>
    </rPh>
    <rPh sb="50" eb="52">
      <t>シジ</t>
    </rPh>
    <rPh sb="53" eb="54">
      <t>オナ</t>
    </rPh>
    <rPh sb="58" eb="60">
      <t>バアイ</t>
    </rPh>
    <rPh sb="63" eb="65">
      <t>ジッシ</t>
    </rPh>
    <rPh sb="65" eb="67">
      <t>イリョウ</t>
    </rPh>
    <rPh sb="67" eb="69">
      <t>キカン</t>
    </rPh>
    <rPh sb="70" eb="71">
      <t>チョウ</t>
    </rPh>
    <rPh sb="76" eb="79">
      <t>イライシャ</t>
    </rPh>
    <rPh sb="79" eb="80">
      <t>オヨ</t>
    </rPh>
    <rPh sb="81" eb="83">
      <t>セキニン</t>
    </rPh>
    <rPh sb="83" eb="85">
      <t>イシ</t>
    </rPh>
    <rPh sb="86" eb="88">
      <t>テイシュツ</t>
    </rPh>
    <phoneticPr fontId="3"/>
  </si>
  <si>
    <t xml:space="preserve">本書式は責任医師が診療科長の承認を得て作成し、実施医療機関の長に提出する。実施医療機関の長は書式下部の了承日及び実施医療機関の長欄を記載し、責任医師に提出する。実施医療機関の長又は責任医師は、依頼者に本書式を提出する。 </t>
    <rPh sb="9" eb="11">
      <t>シンリョウ</t>
    </rPh>
    <rPh sb="11" eb="13">
      <t>カチョウ</t>
    </rPh>
    <rPh sb="14" eb="16">
      <t>ショウニン</t>
    </rPh>
    <rPh sb="17" eb="18">
      <t>エ</t>
    </rPh>
    <phoneticPr fontId="3"/>
  </si>
  <si>
    <t>新潟大学医歯学総合病院　病院長</t>
  </si>
  <si>
    <t>～</t>
  </si>
  <si>
    <t>新潟大学医歯学総合病院　病院長</t>
    <phoneticPr fontId="3"/>
  </si>
  <si>
    <t>病院長</t>
    <phoneticPr fontId="3"/>
  </si>
  <si>
    <t>新潟大学医歯学総合病院　病院長　</t>
    <phoneticPr fontId="3"/>
  </si>
  <si>
    <t>（1.新規申請時入力画面の入力を行ってください。）</t>
    <rPh sb="13" eb="15">
      <t>ニュウリョク</t>
    </rPh>
    <rPh sb="16" eb="17">
      <t>オコナ</t>
    </rPh>
    <phoneticPr fontId="3"/>
  </si>
  <si>
    <t>西暦</t>
    <phoneticPr fontId="3"/>
  </si>
  <si>
    <t>□承認</t>
    <rPh sb="1" eb="3">
      <t>ショウニン</t>
    </rPh>
    <phoneticPr fontId="3"/>
  </si>
  <si>
    <t>(</t>
    <phoneticPr fontId="3"/>
  </si>
  <si>
    <t>)</t>
    <phoneticPr fontId="3"/>
  </si>
  <si>
    <t>有・</t>
    <rPh sb="0" eb="1">
      <t>ユウ</t>
    </rPh>
    <phoneticPr fontId="3"/>
  </si>
  <si>
    <t>４．実施状況報告書</t>
    <rPh sb="2" eb="4">
      <t>ジッシ</t>
    </rPh>
    <rPh sb="4" eb="6">
      <t>ジョウキョウ</t>
    </rPh>
    <rPh sb="6" eb="9">
      <t>ホウコクショ</t>
    </rPh>
    <phoneticPr fontId="3"/>
  </si>
  <si>
    <t>実施計画書</t>
    <rPh sb="0" eb="2">
      <t>ジッシ</t>
    </rPh>
    <rPh sb="2" eb="5">
      <t>ケイカクショ</t>
    </rPh>
    <phoneticPr fontId="3"/>
  </si>
  <si>
    <t>等を選択してください</t>
    <rPh sb="0" eb="1">
      <t>トウ</t>
    </rPh>
    <rPh sb="2" eb="4">
      <t>センタク</t>
    </rPh>
    <phoneticPr fontId="3"/>
  </si>
  <si>
    <t>実施例数</t>
    <rPh sb="2" eb="4">
      <t>レイスウ</t>
    </rPh>
    <phoneticPr fontId="3"/>
  </si>
  <si>
    <t>報告</t>
    <rPh sb="0" eb="2">
      <t>ホウコク</t>
    </rPh>
    <phoneticPr fontId="3"/>
  </si>
  <si>
    <t>実施例数：</t>
    <rPh sb="0" eb="2">
      <t>ジッシ</t>
    </rPh>
    <rPh sb="2" eb="4">
      <t>レイスウ</t>
    </rPh>
    <phoneticPr fontId="3"/>
  </si>
  <si>
    <t>以下は、上部新規申請入力から複写されています。</t>
  </si>
  <si>
    <t>空欄又は変更あれば変更してください。</t>
    <rPh sb="0" eb="2">
      <t>クウラン</t>
    </rPh>
    <phoneticPr fontId="3"/>
  </si>
  <si>
    <t>変更事項</t>
    <rPh sb="0" eb="2">
      <t>ヘンコウ</t>
    </rPh>
    <rPh sb="2" eb="4">
      <t>ジコウ</t>
    </rPh>
    <phoneticPr fontId="3"/>
  </si>
  <si>
    <t>報告書数：</t>
    <rPh sb="0" eb="3">
      <t>ホウコクショ</t>
    </rPh>
    <rPh sb="3" eb="4">
      <t>スウ</t>
    </rPh>
    <phoneticPr fontId="3"/>
  </si>
  <si>
    <t>上部変更申請入力から複写されています。</t>
    <rPh sb="0" eb="2">
      <t>ジョウブ</t>
    </rPh>
    <rPh sb="2" eb="4">
      <t>ヘンコウ</t>
    </rPh>
    <rPh sb="4" eb="6">
      <t>シンセイ</t>
    </rPh>
    <rPh sb="6" eb="8">
      <t>ニュウリョク</t>
    </rPh>
    <rPh sb="10" eb="12">
      <t>フクシャ</t>
    </rPh>
    <phoneticPr fontId="3"/>
  </si>
  <si>
    <t>報告書数</t>
    <rPh sb="0" eb="3">
      <t>ホウコクショ</t>
    </rPh>
    <rPh sb="3" eb="4">
      <t>スウ</t>
    </rPh>
    <phoneticPr fontId="3"/>
  </si>
  <si>
    <t>実施計画の変更</t>
    <rPh sb="5" eb="7">
      <t>ヘンコウ</t>
    </rPh>
    <phoneticPr fontId="3"/>
  </si>
  <si>
    <t>登録期間</t>
    <rPh sb="0" eb="2">
      <t>トウロク</t>
    </rPh>
    <rPh sb="2" eb="4">
      <t>キカン</t>
    </rPh>
    <phoneticPr fontId="3"/>
  </si>
  <si>
    <t>ポイント表の適応</t>
  </si>
  <si>
    <t>）</t>
    <phoneticPr fontId="3"/>
  </si>
  <si>
    <t>その他（</t>
    <rPh sb="2" eb="3">
      <t>タ</t>
    </rPh>
    <phoneticPr fontId="3"/>
  </si>
  <si>
    <t>無</t>
    <rPh sb="0" eb="1">
      <t>ム</t>
    </rPh>
    <phoneticPr fontId="3"/>
  </si>
  <si>
    <t>調査項目数：</t>
  </si>
  <si>
    <t>（方法：　</t>
  </si>
  <si>
    <t>有</t>
    <rPh sb="0" eb="1">
      <t>ユウ</t>
    </rPh>
    <phoneticPr fontId="3"/>
  </si>
  <si>
    <t>追跡調査</t>
    <phoneticPr fontId="3"/>
  </si>
  <si>
    <t>週/</t>
    <rPh sb="0" eb="1">
      <t>シュウ</t>
    </rPh>
    <phoneticPr fontId="3"/>
  </si>
  <si>
    <t>初回投与～</t>
    <rPh sb="0" eb="2">
      <t>ショカイ</t>
    </rPh>
    <rPh sb="2" eb="4">
      <t>トウヨ</t>
    </rPh>
    <phoneticPr fontId="3"/>
  </si>
  <si>
    <t>調査票回収時期</t>
    <phoneticPr fontId="3"/>
  </si>
  <si>
    <t>調査票発生時期</t>
    <phoneticPr fontId="3"/>
  </si>
  <si>
    <t>項目</t>
    <rPh sb="0" eb="2">
      <t>コウモク</t>
    </rPh>
    <phoneticPr fontId="3"/>
  </si>
  <si>
    <t>1報告平均</t>
  </si>
  <si>
    <t>調査全体の延べ項目数</t>
  </si>
  <si>
    <t>調査項目数</t>
    <phoneticPr fontId="3"/>
  </si>
  <si>
    <t>1症例あたりの調査票報告数
（最大発生数）</t>
    <rPh sb="1" eb="2">
      <t>ショウ</t>
    </rPh>
    <phoneticPr fontId="3"/>
  </si>
  <si>
    <t>症例</t>
  </si>
  <si>
    <t xml:space="preserve">　レトロ調査可の場合、既使用症例数　　　　　 </t>
    <phoneticPr fontId="3"/>
  </si>
  <si>
    <t>既使用症例数</t>
    <phoneticPr fontId="3"/>
  </si>
  <si>
    <t>症例</t>
    <rPh sb="0" eb="2">
      <t>ショウレイ</t>
    </rPh>
    <phoneticPr fontId="3"/>
  </si>
  <si>
    <t>当院の予定症例数</t>
  </si>
  <si>
    <t>契約期間</t>
    <phoneticPr fontId="3"/>
  </si>
  <si>
    <t>複数年契約</t>
    <rPh sb="0" eb="2">
      <t>フクスウ</t>
    </rPh>
    <rPh sb="2" eb="3">
      <t>ネン</t>
    </rPh>
    <rPh sb="3" eb="5">
      <t>ケイヤク</t>
    </rPh>
    <phoneticPr fontId="3"/>
  </si>
  <si>
    <t>単年度契約</t>
    <rPh sb="0" eb="3">
      <t>タンネンド</t>
    </rPh>
    <rPh sb="3" eb="5">
      <t>ケイヤク</t>
    </rPh>
    <phoneticPr fontId="3"/>
  </si>
  <si>
    <t>契約方法</t>
    <phoneticPr fontId="3"/>
  </si>
  <si>
    <t>＊ 報告書作成に労力・長期間を要する場合や複雑な場合が該当</t>
    <phoneticPr fontId="3"/>
  </si>
  <si>
    <t xml:space="preserve">      対応します。</t>
    <phoneticPr fontId="3"/>
  </si>
  <si>
    <t>*個人情報保護の観点からこれらの情報は提供できません、
記入欄に斜線を引くなどの対応をお願いします。</t>
    <phoneticPr fontId="3"/>
  </si>
  <si>
    <t>イニシャル</t>
    <phoneticPr fontId="3"/>
  </si>
  <si>
    <t>カルテ番号</t>
    <rPh sb="3" eb="5">
      <t>バンゴウ</t>
    </rPh>
    <phoneticPr fontId="3"/>
  </si>
  <si>
    <t>個人情報記入欄</t>
    <phoneticPr fontId="3"/>
  </si>
  <si>
    <t>使用理由に「その他」</t>
    <phoneticPr fontId="3"/>
  </si>
  <si>
    <t>有</t>
  </si>
  <si>
    <t>症例登録票</t>
    <phoneticPr fontId="3"/>
  </si>
  <si>
    <t>紙 + EDC</t>
    <rPh sb="0" eb="1">
      <t>カミ</t>
    </rPh>
    <phoneticPr fontId="3"/>
  </si>
  <si>
    <t>EDC</t>
    <phoneticPr fontId="3"/>
  </si>
  <si>
    <t>紙</t>
    <rPh sb="0" eb="1">
      <t>カミ</t>
    </rPh>
    <phoneticPr fontId="3"/>
  </si>
  <si>
    <t>調査票の種類</t>
    <phoneticPr fontId="3"/>
  </si>
  <si>
    <t>連続調査方式</t>
    <rPh sb="0" eb="2">
      <t>レンゾク</t>
    </rPh>
    <rPh sb="2" eb="4">
      <t>チョウサ</t>
    </rPh>
    <rPh sb="4" eb="6">
      <t>ホウシキ</t>
    </rPh>
    <phoneticPr fontId="3"/>
  </si>
  <si>
    <t>中央登録方式</t>
    <rPh sb="0" eb="2">
      <t>チュウオウ</t>
    </rPh>
    <rPh sb="2" eb="4">
      <t>トウロク</t>
    </rPh>
    <rPh sb="4" eb="6">
      <t>ホウシキ</t>
    </rPh>
    <phoneticPr fontId="3"/>
  </si>
  <si>
    <t>患者登録</t>
    <phoneticPr fontId="3"/>
  </si>
  <si>
    <t>論文公表</t>
    <rPh sb="0" eb="2">
      <t>ロンブン</t>
    </rPh>
    <rPh sb="2" eb="4">
      <t>コウヒョウ</t>
    </rPh>
    <phoneticPr fontId="3"/>
  </si>
  <si>
    <t>学会発表</t>
    <rPh sb="0" eb="4">
      <t>ガッカイハッピョウ</t>
    </rPh>
    <phoneticPr fontId="3"/>
  </si>
  <si>
    <t>適正使用情報</t>
    <rPh sb="0" eb="2">
      <t>テキセイ</t>
    </rPh>
    <rPh sb="2" eb="4">
      <t>シヨウ</t>
    </rPh>
    <rPh sb="4" eb="6">
      <t>ジョウホウ</t>
    </rPh>
    <phoneticPr fontId="3"/>
  </si>
  <si>
    <t>結果の公表</t>
    <phoneticPr fontId="3"/>
  </si>
  <si>
    <t>（役務：</t>
    <rPh sb="1" eb="3">
      <t>エキム</t>
    </rPh>
    <phoneticPr fontId="3"/>
  </si>
  <si>
    <t>医学専門家</t>
    <phoneticPr fontId="3"/>
  </si>
  <si>
    <t>（提供先：</t>
    <rPh sb="1" eb="3">
      <t>テイキョウ</t>
    </rPh>
    <rPh sb="3" eb="4">
      <t>サキ</t>
    </rPh>
    <phoneticPr fontId="3"/>
  </si>
  <si>
    <t>調査情報の当局以外への提供</t>
    <phoneticPr fontId="3"/>
  </si>
  <si>
    <t>（有の場合は、別途副作用報告契約をお願い致します。）</t>
    <phoneticPr fontId="3"/>
  </si>
  <si>
    <t>妊婦・授乳婦調査</t>
    <phoneticPr fontId="3"/>
  </si>
  <si>
    <t>副作用詳細調査</t>
    <phoneticPr fontId="3"/>
  </si>
  <si>
    <t>（</t>
    <phoneticPr fontId="3"/>
  </si>
  <si>
    <t>重点調査項目</t>
    <phoneticPr fontId="3"/>
  </si>
  <si>
    <t>必須資料：</t>
    <rPh sb="0" eb="2">
      <t>ヒッス</t>
    </rPh>
    <rPh sb="2" eb="4">
      <t>シリョウ</t>
    </rPh>
    <phoneticPr fontId="3"/>
  </si>
  <si>
    <t>必須</t>
    <rPh sb="0" eb="2">
      <t>ヒッス</t>
    </rPh>
    <phoneticPr fontId="3"/>
  </si>
  <si>
    <t>任意</t>
    <rPh sb="0" eb="2">
      <t>ニンイ</t>
    </rPh>
    <phoneticPr fontId="3"/>
  </si>
  <si>
    <t>調査票以外の資料提供
（検体、QOLｱﾝｹｰﾄ等）</t>
    <phoneticPr fontId="3"/>
  </si>
  <si>
    <t>必須項目：</t>
    <rPh sb="0" eb="2">
      <t>ヒッス</t>
    </rPh>
    <rPh sb="2" eb="4">
      <t>コウモク</t>
    </rPh>
    <phoneticPr fontId="3"/>
  </si>
  <si>
    <t>日常診療を逸脱した検査項目
（保険適用外検査等）</t>
    <phoneticPr fontId="3"/>
  </si>
  <si>
    <t>（　有の場合、1部提出してください。）</t>
    <phoneticPr fontId="3"/>
  </si>
  <si>
    <t>説明・同意文書の有無</t>
    <phoneticPr fontId="3"/>
  </si>
  <si>
    <t>必須の場合理由：</t>
    <rPh sb="0" eb="2">
      <t>ヒッス</t>
    </rPh>
    <rPh sb="3" eb="5">
      <t>バアイ</t>
    </rPh>
    <rPh sb="5" eb="7">
      <t>リユウ</t>
    </rPh>
    <phoneticPr fontId="3"/>
  </si>
  <si>
    <t>同意取得</t>
    <phoneticPr fontId="3"/>
  </si>
  <si>
    <t>家族等のデータ取集</t>
    <phoneticPr fontId="3"/>
  </si>
  <si>
    <t>転院先情報の取集</t>
    <phoneticPr fontId="3"/>
  </si>
  <si>
    <t>不可</t>
    <rPh sb="0" eb="2">
      <t>フカ</t>
    </rPh>
    <phoneticPr fontId="3"/>
  </si>
  <si>
    <t>可</t>
    <rPh sb="0" eb="1">
      <t>カ</t>
    </rPh>
    <phoneticPr fontId="3"/>
  </si>
  <si>
    <t>契約以前に投与された症例の登録</t>
    <phoneticPr fontId="3"/>
  </si>
  <si>
    <t>調査の内容</t>
    <phoneticPr fontId="3"/>
  </si>
  <si>
    <t>無</t>
    <phoneticPr fontId="3"/>
  </si>
  <si>
    <t>申請中</t>
    <phoneticPr fontId="3"/>
  </si>
  <si>
    <t>ヒアリング実施者</t>
    <phoneticPr fontId="3"/>
  </si>
  <si>
    <t>ﾌﾘｶﾞﾅ</t>
    <phoneticPr fontId="3"/>
  </si>
  <si>
    <t>代表者（肩書から記載）；</t>
    <rPh sb="0" eb="3">
      <t>ダイヒョウシャ</t>
    </rPh>
    <rPh sb="4" eb="6">
      <t>カタガキ</t>
    </rPh>
    <rPh sb="8" eb="10">
      <t>キサイ</t>
    </rPh>
    <phoneticPr fontId="3"/>
  </si>
  <si>
    <t>調査の目的</t>
    <rPh sb="0" eb="2">
      <t>チョウサ</t>
    </rPh>
    <rPh sb="3" eb="5">
      <t>モクテキ</t>
    </rPh>
    <phoneticPr fontId="3"/>
  </si>
  <si>
    <t>作成日</t>
    <rPh sb="0" eb="2">
      <t>サクセイ</t>
    </rPh>
    <rPh sb="2" eb="3">
      <t>ビ</t>
    </rPh>
    <phoneticPr fontId="3"/>
  </si>
  <si>
    <t>■ 製造販売後調査　</t>
    <phoneticPr fontId="3"/>
  </si>
  <si>
    <t>区分</t>
    <phoneticPr fontId="3"/>
  </si>
  <si>
    <t>整理番号</t>
    <phoneticPr fontId="3"/>
  </si>
  <si>
    <t>症例</t>
    <rPh sb="0" eb="2">
      <t>ショウレイ</t>
    </rPh>
    <phoneticPr fontId="3"/>
  </si>
  <si>
    <t>担当者
（連絡先）</t>
    <phoneticPr fontId="3"/>
  </si>
  <si>
    <t>会社名：</t>
    <rPh sb="0" eb="3">
      <t>カイシャメイ</t>
    </rPh>
    <phoneticPr fontId="3"/>
  </si>
  <si>
    <t>契約者</t>
    <rPh sb="0" eb="3">
      <t>ケイヤクシャ</t>
    </rPh>
    <phoneticPr fontId="3"/>
  </si>
  <si>
    <t>・担当者情報</t>
    <rPh sb="1" eb="4">
      <t>タントウシャ</t>
    </rPh>
    <rPh sb="4" eb="6">
      <t>ジョウホウ</t>
    </rPh>
    <phoneticPr fontId="3"/>
  </si>
  <si>
    <t>・契約者情報</t>
    <rPh sb="1" eb="4">
      <t>ケイヤクシャ</t>
    </rPh>
    <rPh sb="4" eb="6">
      <t>ジョウホウ</t>
    </rPh>
    <phoneticPr fontId="3"/>
  </si>
  <si>
    <t>説明同意文書</t>
  </si>
  <si>
    <t>ヒアリング</t>
    <phoneticPr fontId="3"/>
  </si>
  <si>
    <t>実施日</t>
  </si>
  <si>
    <t>実施</t>
    <rPh sb="0" eb="2">
      <t>ジッシ</t>
    </rPh>
    <phoneticPr fontId="3"/>
  </si>
  <si>
    <t>不要</t>
    <rPh sb="0" eb="2">
      <t>フヨウ</t>
    </rPh>
    <phoneticPr fontId="3"/>
  </si>
  <si>
    <t>新潟大学医歯学総合病院臨床研究推進センター</t>
    <rPh sb="0" eb="2">
      <t>ニイガタ</t>
    </rPh>
    <rPh sb="2" eb="4">
      <t>ダイガク</t>
    </rPh>
    <rPh sb="4" eb="7">
      <t>イシガク</t>
    </rPh>
    <rPh sb="7" eb="9">
      <t>ソウゴウ</t>
    </rPh>
    <rPh sb="9" eb="11">
      <t>ビョウイン</t>
    </rPh>
    <rPh sb="11" eb="13">
      <t>リンショウ</t>
    </rPh>
    <rPh sb="13" eb="15">
      <t>ケンキュウ</t>
    </rPh>
    <rPh sb="15" eb="17">
      <t>スイシン</t>
    </rPh>
    <phoneticPr fontId="3"/>
  </si>
  <si>
    <t>文書の保存期間等</t>
    <phoneticPr fontId="50"/>
  </si>
  <si>
    <t>医療機関で保存中の製造販売後調査等資料については、以下のとおりとします。</t>
    <rPh sb="9" eb="17">
      <t>セイゾウハンバイゴチョウサトウ</t>
    </rPh>
    <phoneticPr fontId="50"/>
  </si>
  <si>
    <t>□</t>
    <phoneticPr fontId="50"/>
  </si>
  <si>
    <t>破棄してください</t>
    <rPh sb="0" eb="2">
      <t>ハキ</t>
    </rPh>
    <phoneticPr fontId="50"/>
  </si>
  <si>
    <t>西暦　　　　年　　　月　　　日まで保管してください。</t>
    <rPh sb="0" eb="2">
      <t>セイレキ</t>
    </rPh>
    <rPh sb="6" eb="7">
      <t>ネン</t>
    </rPh>
    <rPh sb="10" eb="11">
      <t>ガツ</t>
    </rPh>
    <rPh sb="14" eb="15">
      <t>ニチ</t>
    </rPh>
    <rPh sb="17" eb="19">
      <t>ホカン</t>
    </rPh>
    <phoneticPr fontId="50"/>
  </si>
  <si>
    <t>その他（　　　　　　　　　　）</t>
    <rPh sb="2" eb="3">
      <t>タ</t>
    </rPh>
    <phoneticPr fontId="50"/>
  </si>
  <si>
    <t>担当者連絡先</t>
    <rPh sb="0" eb="3">
      <t>タントウシャ</t>
    </rPh>
    <rPh sb="3" eb="6">
      <t>レンラクサキ</t>
    </rPh>
    <phoneticPr fontId="50"/>
  </si>
  <si>
    <t>氏名 ：</t>
    <rPh sb="0" eb="2">
      <t>シメイ</t>
    </rPh>
    <phoneticPr fontId="50"/>
  </si>
  <si>
    <t>所属　：</t>
    <rPh sb="0" eb="1">
      <t>トコロ</t>
    </rPh>
    <rPh sb="1" eb="2">
      <t>ゾク</t>
    </rPh>
    <phoneticPr fontId="50"/>
  </si>
  <si>
    <t>TEL　：</t>
    <phoneticPr fontId="50"/>
  </si>
  <si>
    <t>E-mail：</t>
    <phoneticPr fontId="50"/>
  </si>
  <si>
    <t>□</t>
  </si>
  <si>
    <t>製造販売後調査の概要</t>
    <phoneticPr fontId="3"/>
  </si>
  <si>
    <t>以下の事項について修正しましたので報告いたします。</t>
    <rPh sb="0" eb="2">
      <t>イカ</t>
    </rPh>
    <rPh sb="3" eb="5">
      <t>ジコウ</t>
    </rPh>
    <rPh sb="9" eb="11">
      <t>シュウセイ</t>
    </rPh>
    <rPh sb="17" eb="19">
      <t>ホウコク</t>
    </rPh>
    <phoneticPr fontId="50"/>
  </si>
  <si>
    <t>審査日</t>
    <rPh sb="0" eb="2">
      <t>シンサ</t>
    </rPh>
    <rPh sb="2" eb="3">
      <t>ビ</t>
    </rPh>
    <phoneticPr fontId="50"/>
  </si>
  <si>
    <t>西暦　　　　年　　　月　　　日</t>
    <rPh sb="0" eb="2">
      <t>セイレキ</t>
    </rPh>
    <rPh sb="6" eb="7">
      <t>ネン</t>
    </rPh>
    <rPh sb="10" eb="11">
      <t>ガツ</t>
    </rPh>
    <rPh sb="14" eb="15">
      <t>ニチ</t>
    </rPh>
    <phoneticPr fontId="50"/>
  </si>
  <si>
    <t>修正の上で承認の
条件・理由等</t>
    <rPh sb="0" eb="2">
      <t>シュウセイ</t>
    </rPh>
    <rPh sb="3" eb="4">
      <t>ウエ</t>
    </rPh>
    <rPh sb="5" eb="7">
      <t>ショウニン</t>
    </rPh>
    <rPh sb="9" eb="11">
      <t>ジョウケン</t>
    </rPh>
    <rPh sb="12" eb="14">
      <t>リユウ</t>
    </rPh>
    <rPh sb="14" eb="15">
      <t>トウ</t>
    </rPh>
    <phoneticPr fontId="50"/>
  </si>
  <si>
    <t>対応内容</t>
    <rPh sb="0" eb="2">
      <t>タイオウ</t>
    </rPh>
    <rPh sb="2" eb="4">
      <t>ナイヨウ</t>
    </rPh>
    <phoneticPr fontId="50"/>
  </si>
  <si>
    <t>修正前</t>
    <rPh sb="0" eb="2">
      <t>シュウセイ</t>
    </rPh>
    <rPh sb="2" eb="3">
      <t>マエ</t>
    </rPh>
    <phoneticPr fontId="50"/>
  </si>
  <si>
    <t>修正後</t>
    <rPh sb="0" eb="2">
      <t>シュウセイ</t>
    </rPh>
    <rPh sb="2" eb="3">
      <t>ゴ</t>
    </rPh>
    <phoneticPr fontId="50"/>
  </si>
  <si>
    <t>添付資料</t>
    <rPh sb="0" eb="2">
      <t>テンプ</t>
    </rPh>
    <rPh sb="2" eb="4">
      <t>シリョウ</t>
    </rPh>
    <phoneticPr fontId="50"/>
  </si>
  <si>
    <t>上記の製造販売後調査等において、以上の修正が承認の条件とした事項を満たしていることを確認いたしました。</t>
    <rPh sb="0" eb="2">
      <t>ジョウキ</t>
    </rPh>
    <rPh sb="3" eb="5">
      <t>セイゾウ</t>
    </rPh>
    <rPh sb="5" eb="7">
      <t>ハンバイ</t>
    </rPh>
    <rPh sb="7" eb="8">
      <t>ゴ</t>
    </rPh>
    <rPh sb="8" eb="10">
      <t>チョウサ</t>
    </rPh>
    <rPh sb="10" eb="11">
      <t>トウ</t>
    </rPh>
    <rPh sb="16" eb="18">
      <t>イジョウ</t>
    </rPh>
    <rPh sb="19" eb="21">
      <t>シュウセイ</t>
    </rPh>
    <rPh sb="22" eb="24">
      <t>ショウニン</t>
    </rPh>
    <rPh sb="25" eb="27">
      <t>ジョウケン</t>
    </rPh>
    <rPh sb="30" eb="32">
      <t>ジコウ</t>
    </rPh>
    <rPh sb="33" eb="34">
      <t>ミ</t>
    </rPh>
    <rPh sb="42" eb="44">
      <t>カクニン</t>
    </rPh>
    <phoneticPr fontId="50"/>
  </si>
  <si>
    <t>西暦</t>
    <rPh sb="0" eb="2">
      <t>セイレキ</t>
    </rPh>
    <phoneticPr fontId="50"/>
  </si>
  <si>
    <t>年</t>
    <rPh sb="0" eb="1">
      <t>ネン</t>
    </rPh>
    <phoneticPr fontId="50"/>
  </si>
  <si>
    <t>月</t>
    <rPh sb="0" eb="1">
      <t>ツキ</t>
    </rPh>
    <phoneticPr fontId="50"/>
  </si>
  <si>
    <t>日</t>
    <rPh sb="0" eb="1">
      <t>ヒ</t>
    </rPh>
    <phoneticPr fontId="50"/>
  </si>
  <si>
    <t>注）</t>
    <rPh sb="0" eb="1">
      <t>チュウ</t>
    </rPh>
    <phoneticPr fontId="50"/>
  </si>
  <si>
    <t>本書式は製造販売後調査等依頼者が製造販売後調査等責任医師の合意のもと作成し、実施医療機関の長に提出する。
実施医療機関の長は書式下部の確認日及び実施医療機関の長欄を記載する。</t>
    <phoneticPr fontId="50"/>
  </si>
  <si>
    <t>製造販売後調査等経費算定額内訳書</t>
    <rPh sb="0" eb="8">
      <t>セイゾウハンバイゴチョウサトウ</t>
    </rPh>
    <rPh sb="8" eb="10">
      <t>ケイヒ</t>
    </rPh>
    <rPh sb="10" eb="12">
      <t>サンテイ</t>
    </rPh>
    <rPh sb="12" eb="13">
      <t>ガク</t>
    </rPh>
    <rPh sb="13" eb="15">
      <t>ウチワケ</t>
    </rPh>
    <rPh sb="15" eb="16">
      <t>ショ</t>
    </rPh>
    <phoneticPr fontId="50"/>
  </si>
  <si>
    <t>経　費　内　訳</t>
    <rPh sb="0" eb="1">
      <t>ヘ</t>
    </rPh>
    <rPh sb="2" eb="3">
      <t>ヒ</t>
    </rPh>
    <rPh sb="4" eb="5">
      <t>ウチ</t>
    </rPh>
    <rPh sb="6" eb="7">
      <t>ヤク</t>
    </rPh>
    <phoneticPr fontId="50"/>
  </si>
  <si>
    <t>摘　　　　　　　　要</t>
    <rPh sb="0" eb="1">
      <t>テキ</t>
    </rPh>
    <rPh sb="9" eb="10">
      <t>ヨウ</t>
    </rPh>
    <phoneticPr fontId="50"/>
  </si>
  <si>
    <t>金　　額</t>
    <rPh sb="0" eb="1">
      <t>キン</t>
    </rPh>
    <rPh sb="3" eb="4">
      <t>ガク</t>
    </rPh>
    <phoneticPr fontId="50"/>
  </si>
  <si>
    <t>円</t>
  </si>
  <si>
    <t>＠</t>
  </si>
  <si>
    <t>円×</t>
    <rPh sb="0" eb="1">
      <t>エン</t>
    </rPh>
    <phoneticPr fontId="50"/>
  </si>
  <si>
    <t>＠</t>
    <phoneticPr fontId="50"/>
  </si>
  <si>
    <r>
      <t>同意説明文書　有　　40,000　円</t>
    </r>
    <r>
      <rPr>
        <sz val="9"/>
        <color theme="1"/>
        <rFont val="ＭＳ Ｐゴシック"/>
        <family val="3"/>
        <charset val="128"/>
        <scheme val="minor"/>
      </rPr>
      <t>+（消費税相当額）</t>
    </r>
    <rPh sb="0" eb="2">
      <t>ドウイ</t>
    </rPh>
    <rPh sb="2" eb="4">
      <t>セツメイ</t>
    </rPh>
    <rPh sb="4" eb="6">
      <t>ブンショ</t>
    </rPh>
    <rPh sb="7" eb="8">
      <t>アリ</t>
    </rPh>
    <rPh sb="17" eb="18">
      <t>エン</t>
    </rPh>
    <phoneticPr fontId="50"/>
  </si>
  <si>
    <r>
      <t>同意説明文書　無　　50,000　円</t>
    </r>
    <r>
      <rPr>
        <sz val="9"/>
        <color theme="1"/>
        <rFont val="ＭＳ Ｐゴシック"/>
        <family val="3"/>
        <charset val="128"/>
        <scheme val="minor"/>
      </rPr>
      <t>+（消費税相当額）</t>
    </r>
    <rPh sb="0" eb="2">
      <t>ドウイ</t>
    </rPh>
    <rPh sb="2" eb="4">
      <t>セツメイ</t>
    </rPh>
    <rPh sb="4" eb="6">
      <t>ブンショ</t>
    </rPh>
    <rPh sb="7" eb="8">
      <t>ナシ</t>
    </rPh>
    <rPh sb="17" eb="18">
      <t>エン</t>
    </rPh>
    <phoneticPr fontId="50"/>
  </si>
  <si>
    <r>
      <t>同意説明文書　無　　20,000　円</t>
    </r>
    <r>
      <rPr>
        <sz val="9"/>
        <color theme="1"/>
        <rFont val="ＭＳ Ｐゴシック"/>
        <family val="3"/>
        <charset val="128"/>
        <scheme val="minor"/>
      </rPr>
      <t>+（消費税相当額）</t>
    </r>
    <rPh sb="0" eb="2">
      <t>ドウイ</t>
    </rPh>
    <rPh sb="2" eb="4">
      <t>セツメイ</t>
    </rPh>
    <rPh sb="4" eb="6">
      <t>ブンショ</t>
    </rPh>
    <rPh sb="7" eb="8">
      <t>ナシ</t>
    </rPh>
    <rPh sb="17" eb="18">
      <t>エン</t>
    </rPh>
    <rPh sb="20" eb="23">
      <t>ショウヒゼイ</t>
    </rPh>
    <rPh sb="23" eb="25">
      <t>ソウトウ</t>
    </rPh>
    <rPh sb="25" eb="26">
      <t>ガク</t>
    </rPh>
    <phoneticPr fontId="50"/>
  </si>
  <si>
    <t>新規申請</t>
    <rPh sb="0" eb="2">
      <t>シンキ</t>
    </rPh>
    <rPh sb="2" eb="4">
      <t>シンセイ</t>
    </rPh>
    <phoneticPr fontId="3"/>
  </si>
  <si>
    <t>変更申請等</t>
    <rPh sb="0" eb="2">
      <t>ヘンコウ</t>
    </rPh>
    <rPh sb="2" eb="4">
      <t>シンセイ</t>
    </rPh>
    <rPh sb="4" eb="5">
      <t>トウ</t>
    </rPh>
    <phoneticPr fontId="3"/>
  </si>
  <si>
    <t>冊</t>
    <rPh sb="0" eb="1">
      <t>サツ</t>
    </rPh>
    <phoneticPr fontId="3"/>
  </si>
  <si>
    <t>20,000+（消費税相当額）</t>
    <phoneticPr fontId="3"/>
  </si>
  <si>
    <t>★</t>
    <phoneticPr fontId="3"/>
  </si>
  <si>
    <t>入力画面シートの「1.新規申請時入力画面」に調査の基本情報を入力する。</t>
    <rPh sb="0" eb="2">
      <t>ニュウリョク</t>
    </rPh>
    <rPh sb="2" eb="4">
      <t>ガメン</t>
    </rPh>
    <rPh sb="22" eb="24">
      <t>チョウサ</t>
    </rPh>
    <rPh sb="25" eb="27">
      <t>キホン</t>
    </rPh>
    <rPh sb="27" eb="29">
      <t>ジョウホウ</t>
    </rPh>
    <rPh sb="30" eb="32">
      <t>ニュウリョク</t>
    </rPh>
    <phoneticPr fontId="3"/>
  </si>
  <si>
    <t xml:space="preserve">製造販売後調査等の各種手続きについて </t>
    <rPh sb="9" eb="11">
      <t>カクシュ</t>
    </rPh>
    <phoneticPr fontId="3"/>
  </si>
  <si>
    <t>申請手順</t>
    <rPh sb="0" eb="2">
      <t>シンセイ</t>
    </rPh>
    <rPh sb="2" eb="4">
      <t>テジュン</t>
    </rPh>
    <phoneticPr fontId="3"/>
  </si>
  <si>
    <t>STEP1</t>
    <phoneticPr fontId="3"/>
  </si>
  <si>
    <t>STEP2</t>
    <phoneticPr fontId="3"/>
  </si>
  <si>
    <t>　1.[調査薬品名　製販後調査　申請書　ver3　作成日]・・・Excel</t>
    <phoneticPr fontId="3"/>
  </si>
  <si>
    <t>STEP3</t>
    <phoneticPr fontId="3"/>
  </si>
  <si>
    <t>STEP4</t>
    <phoneticPr fontId="3"/>
  </si>
  <si>
    <t>その他</t>
    <rPh sb="2" eb="3">
      <t>タ</t>
    </rPh>
    <phoneticPr fontId="3"/>
  </si>
  <si>
    <r>
      <t>同意説明文書　有　　70,000　円+</t>
    </r>
    <r>
      <rPr>
        <sz val="9"/>
        <color theme="1"/>
        <rFont val="ＭＳ Ｐゴシック"/>
        <family val="3"/>
        <charset val="128"/>
        <scheme val="minor"/>
      </rPr>
      <t>（消費税相当額）</t>
    </r>
    <phoneticPr fontId="3"/>
  </si>
  <si>
    <t>該当しない　 　　-　円</t>
    <rPh sb="0" eb="2">
      <t>ガイトウ</t>
    </rPh>
    <rPh sb="11" eb="12">
      <t>エン</t>
    </rPh>
    <phoneticPr fontId="50"/>
  </si>
  <si>
    <t>該当する　　 4,000　円+（消費税相当額）</t>
    <rPh sb="0" eb="2">
      <t>ガイトウ</t>
    </rPh>
    <rPh sb="13" eb="14">
      <t>エン</t>
    </rPh>
    <phoneticPr fontId="50"/>
  </si>
  <si>
    <t>新規審査時費用算定表</t>
    <rPh sb="0" eb="2">
      <t>シンキ</t>
    </rPh>
    <rPh sb="2" eb="4">
      <t>シンサ</t>
    </rPh>
    <rPh sb="4" eb="5">
      <t>ジ</t>
    </rPh>
    <rPh sb="5" eb="6">
      <t>ヒ</t>
    </rPh>
    <rPh sb="6" eb="7">
      <t>ヨウ</t>
    </rPh>
    <rPh sb="7" eb="9">
      <t>サンテイ</t>
    </rPh>
    <rPh sb="9" eb="10">
      <t>ヒョウ</t>
    </rPh>
    <phoneticPr fontId="50"/>
  </si>
  <si>
    <t>契約期間</t>
    <rPh sb="0" eb="2">
      <t>ケイヤク</t>
    </rPh>
    <rPh sb="2" eb="4">
      <t>キカン</t>
    </rPh>
    <phoneticPr fontId="3"/>
  </si>
  <si>
    <t>30,000+（消費税相当額）</t>
    <phoneticPr fontId="3"/>
  </si>
  <si>
    <t>全ての書式が整いましたら、当院の整理番号を付番し提出のご案内をいたします。</t>
    <phoneticPr fontId="3"/>
  </si>
  <si>
    <r>
      <rPr>
        <sz val="12"/>
        <rFont val="メイリオ"/>
        <family val="3"/>
        <charset val="128"/>
      </rPr>
      <t>→</t>
    </r>
    <r>
      <rPr>
        <sz val="10"/>
        <rFont val="メイリオ"/>
        <family val="3"/>
        <charset val="128"/>
      </rPr>
      <t>事務局確認後書式の訂正等を連絡します。また、内容によりヒアリングをさせて頂く場合があります。</t>
    </r>
    <phoneticPr fontId="3"/>
  </si>
  <si>
    <t>審査終了後、審査結果通知書（製販書式5）を送付します。</t>
    <rPh sb="0" eb="2">
      <t>シンサ</t>
    </rPh>
    <rPh sb="2" eb="4">
      <t>シュウリョウ</t>
    </rPh>
    <rPh sb="4" eb="5">
      <t>ゴ</t>
    </rPh>
    <rPh sb="6" eb="13">
      <t>シンサケッカツウチショ</t>
    </rPh>
    <rPh sb="14" eb="16">
      <t>セイハン</t>
    </rPh>
    <rPh sb="16" eb="18">
      <t>ショシキ</t>
    </rPh>
    <rPh sb="21" eb="23">
      <t>ソウフ</t>
    </rPh>
    <phoneticPr fontId="3"/>
  </si>
  <si>
    <t>（　「変更」の部分はそれぞれ　「終了」「実施状況」　と入力する。）</t>
    <rPh sb="7" eb="9">
      <t>ブブン</t>
    </rPh>
    <rPh sb="16" eb="18">
      <t>シュウリョウ</t>
    </rPh>
    <rPh sb="20" eb="22">
      <t>ジッシ</t>
    </rPh>
    <rPh sb="22" eb="24">
      <t>ジョウキョウ</t>
    </rPh>
    <rPh sb="27" eb="29">
      <t>ニュウリョク</t>
    </rPh>
    <phoneticPr fontId="3"/>
  </si>
  <si>
    <t>2.変更実施要綱、登録票、調査票、など・・・PDF</t>
    <rPh sb="2" eb="4">
      <t>ヘンコウ</t>
    </rPh>
    <phoneticPr fontId="3"/>
  </si>
  <si>
    <t>全ての書式が整いましたら、提出のご案内をいたします。</t>
    <phoneticPr fontId="3"/>
  </si>
  <si>
    <r>
      <rPr>
        <sz val="12"/>
        <rFont val="メイリオ"/>
        <family val="3"/>
        <charset val="128"/>
      </rPr>
      <t>→</t>
    </r>
    <r>
      <rPr>
        <sz val="10"/>
        <rFont val="メイリオ"/>
        <family val="3"/>
        <charset val="128"/>
      </rPr>
      <t>事務局確認後書式の訂正等を連絡いたします。</t>
    </r>
    <phoneticPr fontId="3"/>
  </si>
  <si>
    <r>
      <rPr>
        <b/>
        <sz val="10"/>
        <rFont val="メイリオ"/>
        <family val="3"/>
        <charset val="128"/>
      </rPr>
      <t>当院の整理番号＋調査薬品名+新規＋作成日（例 S021-999 調査薬品名　新規　20210113）</t>
    </r>
    <r>
      <rPr>
        <sz val="10"/>
        <rFont val="メイリオ"/>
        <family val="3"/>
        <charset val="128"/>
      </rPr>
      <t>として、PDF化する。</t>
    </r>
    <rPh sb="57" eb="58">
      <t>カ</t>
    </rPh>
    <phoneticPr fontId="3"/>
  </si>
  <si>
    <r>
      <rPr>
        <b/>
        <sz val="10"/>
        <rFont val="メイリオ"/>
        <family val="3"/>
        <charset val="128"/>
      </rPr>
      <t>当院の整理番号＋調査薬品名+変更（終了、実施状況）＋作成日　（例 S021-999　調査薬品名 変更（終了、実施状況）20210113）</t>
    </r>
    <r>
      <rPr>
        <sz val="10"/>
        <rFont val="メイリオ"/>
        <family val="3"/>
        <charset val="128"/>
      </rPr>
      <t>として、PDF化する。</t>
    </r>
    <rPh sb="14" eb="16">
      <t>ヘンコウ</t>
    </rPh>
    <rPh sb="17" eb="19">
      <t>シュウリョウ</t>
    </rPh>
    <rPh sb="20" eb="22">
      <t>ジッシ</t>
    </rPh>
    <rPh sb="22" eb="24">
      <t>ジョウキョウ</t>
    </rPh>
    <rPh sb="48" eb="50">
      <t>ヘンコウ</t>
    </rPh>
    <rPh sb="75" eb="76">
      <t>カ</t>
    </rPh>
    <phoneticPr fontId="3"/>
  </si>
  <si>
    <r>
      <rPr>
        <u/>
        <sz val="10"/>
        <rFont val="メイリオ"/>
        <family val="3"/>
        <charset val="128"/>
      </rPr>
      <t>申請時の注意事項</t>
    </r>
    <r>
      <rPr>
        <sz val="10"/>
        <rFont val="メイリオ"/>
        <family val="3"/>
        <charset val="128"/>
      </rPr>
      <t xml:space="preserve">
1.　臨床研究推進センター 製造販売後調査等担当者への問い合わせや訪問可能時間は、原則として
　　10：00 ～12：00、13：00～16：00とします。（緊急の場合はこの限りではありません。）
2.　製造販売後調査等責任医師は、教授、准教授、講師、助教のいずれかと定めています。
3.　製造販売後調査等の書式における実施医療機関の長（病院長）印、依頼者印、治験審査委員会委員長印、責任医師
　　印は、双方のしかるべき確認（決裁等）を経ていることを前提に不要とします。
4.　ただし、社内規定等により押印が必要な場合は、この限りではありません。
5.　製造販売後調査等の手続きに関して各書式（契約書、覚書を除く）への押印は省略しますが、全ての書式において
　　は、双方のしかるべき確認（決裁等）及び責任医師の合意のもと提出してください。
6.　すべての書式の最終提出は、PDFとします。原本性を担保するため、資料・提出用書式につきましては必ずPDFに
　　てメールに添付ください。</t>
    </r>
    <rPh sb="16" eb="18">
      <t>スイシン</t>
    </rPh>
    <rPh sb="201" eb="203">
      <t>セキニン</t>
    </rPh>
    <rPh sb="203" eb="205">
      <t>イシ</t>
    </rPh>
    <phoneticPr fontId="3"/>
  </si>
  <si>
    <t>実施予定
症例数</t>
    <rPh sb="0" eb="2">
      <t>ジッシ</t>
    </rPh>
    <rPh sb="2" eb="4">
      <t>ヨテイ</t>
    </rPh>
    <rPh sb="5" eb="7">
      <t>ショウレイ</t>
    </rPh>
    <rPh sb="7" eb="8">
      <t>スウ</t>
    </rPh>
    <phoneticPr fontId="3"/>
  </si>
  <si>
    <t>調査目的、
内容</t>
    <rPh sb="0" eb="2">
      <t>チョウサ</t>
    </rPh>
    <rPh sb="2" eb="4">
      <t>モクテキ</t>
    </rPh>
    <rPh sb="6" eb="8">
      <t>ナイヨウ</t>
    </rPh>
    <phoneticPr fontId="3"/>
  </si>
  <si>
    <t>※説明・同意文書がある場合は新潟版に修正してご提示ください</t>
    <rPh sb="1" eb="3">
      <t>セツメイ</t>
    </rPh>
    <rPh sb="4" eb="8">
      <t>ドウイブンショ</t>
    </rPh>
    <rPh sb="11" eb="13">
      <t>バアイ</t>
    </rPh>
    <rPh sb="14" eb="17">
      <t>ニイガタバン</t>
    </rPh>
    <rPh sb="18" eb="20">
      <t>シュウセイ</t>
    </rPh>
    <rPh sb="23" eb="25">
      <t>テイジ</t>
    </rPh>
    <phoneticPr fontId="3"/>
  </si>
  <si>
    <t>※当該医薬品等の使用理由に「その他」がある場合は、適正使用の範囲を超えるか否か確認させていただきます。適正使用の範囲を超える場合は調査としては行えません。</t>
    <rPh sb="1" eb="3">
      <t>トウガイ</t>
    </rPh>
    <rPh sb="3" eb="7">
      <t>イヤクヒントウ</t>
    </rPh>
    <rPh sb="8" eb="12">
      <t>シヨウリユウ</t>
    </rPh>
    <rPh sb="16" eb="17">
      <t>タ</t>
    </rPh>
    <rPh sb="21" eb="23">
      <t>バアイ</t>
    </rPh>
    <rPh sb="25" eb="29">
      <t>テキセイシヨウ</t>
    </rPh>
    <rPh sb="30" eb="32">
      <t>ハンイ</t>
    </rPh>
    <rPh sb="33" eb="34">
      <t>コ</t>
    </rPh>
    <rPh sb="37" eb="38">
      <t>イナ</t>
    </rPh>
    <rPh sb="39" eb="41">
      <t>カクニン</t>
    </rPh>
    <rPh sb="51" eb="55">
      <t>テキセイシヨウ</t>
    </rPh>
    <rPh sb="56" eb="58">
      <t>ハンイ</t>
    </rPh>
    <rPh sb="59" eb="60">
      <t>コ</t>
    </rPh>
    <rPh sb="62" eb="64">
      <t>バアイ</t>
    </rPh>
    <rPh sb="65" eb="67">
      <t>チョウサ</t>
    </rPh>
    <rPh sb="71" eb="72">
      <t>オコナ</t>
    </rPh>
    <phoneticPr fontId="3"/>
  </si>
  <si>
    <t>※全例調査の場合に該当します。申し込み時に既に使用されている投与数をご入力ください。</t>
    <rPh sb="1" eb="3">
      <t>ゼンレイ</t>
    </rPh>
    <rPh sb="3" eb="5">
      <t>チョウサ</t>
    </rPh>
    <rPh sb="6" eb="8">
      <t>バアイ</t>
    </rPh>
    <rPh sb="9" eb="11">
      <t>ガイトウ</t>
    </rPh>
    <rPh sb="15" eb="16">
      <t>モウ</t>
    </rPh>
    <rPh sb="17" eb="18">
      <t>コ</t>
    </rPh>
    <rPh sb="19" eb="20">
      <t>ジ</t>
    </rPh>
    <rPh sb="21" eb="22">
      <t>スデ</t>
    </rPh>
    <rPh sb="23" eb="25">
      <t>シヨウ</t>
    </rPh>
    <rPh sb="30" eb="32">
      <t>トウヨ</t>
    </rPh>
    <rPh sb="32" eb="33">
      <t>スウ</t>
    </rPh>
    <rPh sb="35" eb="37">
      <t>ニュウリョク</t>
    </rPh>
    <phoneticPr fontId="3"/>
  </si>
  <si>
    <t>※調査票の１症例における最大分冊数をご入力ください。</t>
    <rPh sb="1" eb="4">
      <t>チョウサヒョウ</t>
    </rPh>
    <rPh sb="6" eb="8">
      <t>ショウレイ</t>
    </rPh>
    <rPh sb="12" eb="17">
      <t>サイダイブンサツスウ</t>
    </rPh>
    <rPh sb="19" eb="21">
      <t>ニュウリョク</t>
    </rPh>
    <phoneticPr fontId="3"/>
  </si>
  <si>
    <t>※当院では製造販売後調査の契約締結後でないと医薬品等の納入ができない縛りはありません。不可の場合はその理由をヒアリング時に確認します。（本調査は事前ヒアリングの実施対象となります）</t>
    <rPh sb="1" eb="3">
      <t>トウイン</t>
    </rPh>
    <rPh sb="5" eb="12">
      <t>セイゾウハンバイゴチョウサ</t>
    </rPh>
    <rPh sb="13" eb="15">
      <t>ケイヤク</t>
    </rPh>
    <rPh sb="15" eb="17">
      <t>テイケツ</t>
    </rPh>
    <rPh sb="17" eb="18">
      <t>ゴ</t>
    </rPh>
    <rPh sb="22" eb="26">
      <t>イヤクヒントウ</t>
    </rPh>
    <rPh sb="27" eb="29">
      <t>ノウニュウ</t>
    </rPh>
    <rPh sb="34" eb="35">
      <t>シバ</t>
    </rPh>
    <rPh sb="43" eb="45">
      <t>フカ</t>
    </rPh>
    <rPh sb="46" eb="48">
      <t>バアイ</t>
    </rPh>
    <rPh sb="51" eb="53">
      <t>リユウ</t>
    </rPh>
    <rPh sb="59" eb="60">
      <t>ジ</t>
    </rPh>
    <rPh sb="61" eb="63">
      <t>カクニン</t>
    </rPh>
    <rPh sb="68" eb="71">
      <t>ホンチョウサ</t>
    </rPh>
    <rPh sb="80" eb="82">
      <t>ジッシ</t>
    </rPh>
    <phoneticPr fontId="3"/>
  </si>
  <si>
    <t>※日常診療以外の検査項目を必須とされる場合は、必須項目をご入力ください。その検査費用について請求も患者さんへ請求されないようにしななければならないため、医師が検査のオーダーを手配しなければなりません。事前に必ず医師との了解を得て下さい。</t>
    <rPh sb="1" eb="5">
      <t>ニチジョウシンリョウ</t>
    </rPh>
    <rPh sb="5" eb="7">
      <t>イガイ</t>
    </rPh>
    <rPh sb="8" eb="12">
      <t>ケンサコウモク</t>
    </rPh>
    <rPh sb="13" eb="15">
      <t>ヒッス</t>
    </rPh>
    <rPh sb="19" eb="21">
      <t>バアイ</t>
    </rPh>
    <rPh sb="23" eb="27">
      <t>ヒッスコウモク</t>
    </rPh>
    <rPh sb="29" eb="31">
      <t>ニュウリョク</t>
    </rPh>
    <rPh sb="38" eb="40">
      <t>ケンサ</t>
    </rPh>
    <rPh sb="40" eb="42">
      <t>ケンサ</t>
    </rPh>
    <rPh sb="48" eb="50">
      <t>セイキュウ</t>
    </rPh>
    <rPh sb="51" eb="53">
      <t>カンジャ</t>
    </rPh>
    <rPh sb="56" eb="58">
      <t>セイキュウ</t>
    </rPh>
    <rPh sb="79" eb="81">
      <t>ケンサ</t>
    </rPh>
    <rPh sb="87" eb="89">
      <t>テハイ</t>
    </rPh>
    <rPh sb="100" eb="102">
      <t>ジゼン</t>
    </rPh>
    <rPh sb="102" eb="104">
      <t>イシ</t>
    </rPh>
    <rPh sb="105" eb="107">
      <t>イシ</t>
    </rPh>
    <rPh sb="109" eb="110">
      <t>カナラ</t>
    </rPh>
    <rPh sb="111" eb="113">
      <t>リョウカイ</t>
    </rPh>
    <rPh sb="114" eb="115">
      <t>エ</t>
    </rPh>
    <rPh sb="116" eb="117">
      <t>クダ</t>
    </rPh>
    <phoneticPr fontId="3"/>
  </si>
  <si>
    <t>※製造販売後調査の実施申請は、当院で採用後に申請可能となります。</t>
    <rPh sb="1" eb="3">
      <t>セイゾウ</t>
    </rPh>
    <rPh sb="3" eb="5">
      <t>ハンバイ</t>
    </rPh>
    <rPh sb="5" eb="6">
      <t>ゴ</t>
    </rPh>
    <rPh sb="6" eb="8">
      <t>チョウサ</t>
    </rPh>
    <rPh sb="9" eb="11">
      <t>ジッシ</t>
    </rPh>
    <rPh sb="11" eb="13">
      <t>シンセイ</t>
    </rPh>
    <rPh sb="15" eb="17">
      <t>トウイン</t>
    </rPh>
    <rPh sb="18" eb="20">
      <t>サイヨウ</t>
    </rPh>
    <rPh sb="20" eb="21">
      <t>ゴ</t>
    </rPh>
    <rPh sb="22" eb="24">
      <t>シンセイ</t>
    </rPh>
    <rPh sb="24" eb="26">
      <t>カノウ</t>
    </rPh>
    <phoneticPr fontId="3"/>
  </si>
  <si>
    <t>※該当項目にチェックを入れてください。</t>
    <rPh sb="1" eb="5">
      <t>ガイトウコウモク</t>
    </rPh>
    <rPh sb="11" eb="12">
      <t>イ</t>
    </rPh>
    <phoneticPr fontId="3"/>
  </si>
  <si>
    <t>※以下ヒアリング欄は記入しないでください。</t>
    <rPh sb="1" eb="3">
      <t>イカ</t>
    </rPh>
    <rPh sb="8" eb="9">
      <t>ラン</t>
    </rPh>
    <rPh sb="10" eb="12">
      <t>キニュウ</t>
    </rPh>
    <phoneticPr fontId="3"/>
  </si>
  <si>
    <t>調査データの公表に不同意の場合</t>
    <rPh sb="0" eb="2">
      <t>チョウサ</t>
    </rPh>
    <rPh sb="6" eb="8">
      <t>コウヒョウ</t>
    </rPh>
    <rPh sb="9" eb="12">
      <t>フドウイ</t>
    </rPh>
    <rPh sb="13" eb="15">
      <t>バアイ</t>
    </rPh>
    <phoneticPr fontId="3"/>
  </si>
  <si>
    <t>調査データとして使用</t>
    <rPh sb="0" eb="2">
      <t>チョウサ</t>
    </rPh>
    <rPh sb="8" eb="10">
      <t>シヨウ</t>
    </rPh>
    <phoneticPr fontId="3"/>
  </si>
  <si>
    <t>する</t>
    <phoneticPr fontId="3"/>
  </si>
  <si>
    <t>しない</t>
    <phoneticPr fontId="3"/>
  </si>
  <si>
    <t>適応外使用を想定して</t>
    <rPh sb="0" eb="5">
      <t>テキオウガイシヨウ</t>
    </rPh>
    <rPh sb="6" eb="8">
      <t>ソウテイ</t>
    </rPh>
    <phoneticPr fontId="3"/>
  </si>
  <si>
    <t>いる</t>
    <phoneticPr fontId="3"/>
  </si>
  <si>
    <t>いない</t>
    <phoneticPr fontId="3"/>
  </si>
  <si>
    <r>
      <t xml:space="preserve">次に、「0.調査概要」シートにて、製造販売後調査の概要を作成し、ファイル名を </t>
    </r>
    <r>
      <rPr>
        <b/>
        <sz val="10"/>
        <rFont val="メイリオ"/>
        <family val="3"/>
        <charset val="128"/>
      </rPr>
      <t xml:space="preserve"> [調査薬品名　製販後調査　申請書　作成日]</t>
    </r>
    <r>
      <rPr>
        <sz val="10"/>
        <rFont val="メイリオ"/>
        <family val="3"/>
        <charset val="128"/>
      </rPr>
      <t>として保存する。</t>
    </r>
    <rPh sb="0" eb="1">
      <t>ツ</t>
    </rPh>
    <rPh sb="6" eb="8">
      <t>チョウサ</t>
    </rPh>
    <rPh sb="8" eb="10">
      <t>ガイヨウ</t>
    </rPh>
    <rPh sb="28" eb="30">
      <t>サクセイ</t>
    </rPh>
    <rPh sb="41" eb="43">
      <t>チョウサ</t>
    </rPh>
    <rPh sb="43" eb="45">
      <t>ヤクヒン</t>
    </rPh>
    <rPh sb="45" eb="46">
      <t>メイ</t>
    </rPh>
    <rPh sb="57" eb="60">
      <t>サクセイビ</t>
    </rPh>
    <rPh sb="64" eb="66">
      <t>ホゾン</t>
    </rPh>
    <phoneticPr fontId="3"/>
  </si>
  <si>
    <r>
      <t>内容確認済　</t>
    </r>
    <r>
      <rPr>
        <b/>
        <sz val="10"/>
        <rFont val="メイリオ"/>
        <family val="3"/>
        <charset val="128"/>
      </rPr>
      <t>[当院の整理番号　調査薬品名　新規　作成日]</t>
    </r>
    <r>
      <rPr>
        <sz val="10"/>
        <rFont val="メイリオ"/>
        <family val="3"/>
        <charset val="128"/>
      </rPr>
      <t>の【1.新規申請時シート：製販書式3及び製販書式２（分担者がいる場合）】の内容について、責任医師の確認・了承を得て（押印不要）から、【製販書式3及び製販書式２（分担者がいる場合）】についてファイル名を、</t>
    </r>
    <rPh sb="0" eb="2">
      <t>ナイヨウ</t>
    </rPh>
    <rPh sb="2" eb="4">
      <t>カクニン</t>
    </rPh>
    <rPh sb="4" eb="5">
      <t>ズ</t>
    </rPh>
    <rPh sb="21" eb="23">
      <t>シンキ</t>
    </rPh>
    <rPh sb="32" eb="34">
      <t>シンキ</t>
    </rPh>
    <rPh sb="34" eb="37">
      <t>シンセイジ</t>
    </rPh>
    <rPh sb="46" eb="47">
      <t>オヨ</t>
    </rPh>
    <rPh sb="65" eb="67">
      <t>ナイヨウ</t>
    </rPh>
    <phoneticPr fontId="3"/>
  </si>
  <si>
    <r>
      <t>変更申請、終了報告、実施状況報告の場合それぞれ、新規申請時</t>
    </r>
    <r>
      <rPr>
        <b/>
        <sz val="10"/>
        <rFont val="メイリオ"/>
        <family val="3"/>
        <charset val="128"/>
      </rPr>
      <t>[当院の整理番号　調査薬品名　新規　作成日]</t>
    </r>
    <r>
      <rPr>
        <sz val="10"/>
        <rFont val="メイリオ"/>
        <family val="3"/>
        <charset val="128"/>
      </rPr>
      <t>ファイルの入力画面シートの、2.変更申請入力画面、　３．終了（中止･中断）報告書、　４．実施状況報告書　に</t>
    </r>
    <rPh sb="5" eb="7">
      <t>シュウリョウ</t>
    </rPh>
    <rPh sb="7" eb="9">
      <t>ホウコク</t>
    </rPh>
    <rPh sb="10" eb="12">
      <t>ジッシ</t>
    </rPh>
    <rPh sb="12" eb="14">
      <t>ジョウキョウ</t>
    </rPh>
    <rPh sb="14" eb="16">
      <t>ホウコク</t>
    </rPh>
    <rPh sb="24" eb="26">
      <t>シンキ</t>
    </rPh>
    <rPh sb="26" eb="29">
      <t>シンセイジ</t>
    </rPh>
    <rPh sb="44" eb="46">
      <t>シンキ</t>
    </rPh>
    <rPh sb="56" eb="58">
      <t>ニュウリョク</t>
    </rPh>
    <rPh sb="58" eb="60">
      <t>ガメン</t>
    </rPh>
    <phoneticPr fontId="3"/>
  </si>
  <si>
    <r>
      <t>必要事項を入力しファイル名を</t>
    </r>
    <r>
      <rPr>
        <b/>
        <sz val="10"/>
        <rFont val="メイリオ"/>
        <family val="3"/>
        <charset val="128"/>
      </rPr>
      <t>[当院の整理番号　調査薬品名　変更　作成日]</t>
    </r>
    <r>
      <rPr>
        <sz val="10"/>
        <rFont val="メイリオ"/>
        <family val="3"/>
        <charset val="128"/>
      </rPr>
      <t>として保存する。</t>
    </r>
    <rPh sb="0" eb="2">
      <t>ヒツヨウ</t>
    </rPh>
    <rPh sb="2" eb="4">
      <t>ジコウ</t>
    </rPh>
    <rPh sb="5" eb="7">
      <t>ニュウリョク</t>
    </rPh>
    <rPh sb="12" eb="13">
      <t>メイ</t>
    </rPh>
    <phoneticPr fontId="3"/>
  </si>
  <si>
    <r>
      <t>内容確認済</t>
    </r>
    <r>
      <rPr>
        <b/>
        <sz val="10"/>
        <rFont val="メイリオ"/>
        <family val="3"/>
        <charset val="128"/>
      </rPr>
      <t>　[当院の整理番号　調査薬品名　変更（終了、実施状況）　作成日]</t>
    </r>
    <r>
      <rPr>
        <sz val="10"/>
        <rFont val="メイリオ"/>
        <family val="3"/>
        <charset val="128"/>
      </rPr>
      <t>　の【当該書式及び製販書式２（必要がある場合）】の内容について、責任医師の確認・了承を得て（押印不要）から、【当該書式及び製販書式２（必要がある場合）】についてファイル名を、</t>
    </r>
    <rPh sb="0" eb="2">
      <t>ナイヨウ</t>
    </rPh>
    <rPh sb="2" eb="4">
      <t>カクニン</t>
    </rPh>
    <rPh sb="4" eb="5">
      <t>ズ</t>
    </rPh>
    <rPh sb="21" eb="23">
      <t>ヘンコウ</t>
    </rPh>
    <rPh sb="24" eb="26">
      <t>シュウリョウ</t>
    </rPh>
    <rPh sb="27" eb="31">
      <t>ジッシジョウキョウ</t>
    </rPh>
    <rPh sb="40" eb="42">
      <t>トウガイ</t>
    </rPh>
    <rPh sb="42" eb="44">
      <t>ショシキ</t>
    </rPh>
    <rPh sb="44" eb="45">
      <t>オヨ</t>
    </rPh>
    <rPh sb="62" eb="64">
      <t>ナイヨウ</t>
    </rPh>
    <phoneticPr fontId="3"/>
  </si>
  <si>
    <t>1.[当院の整理番号　調査薬品名　変更（終了、実施状況）　作成日]・・・Excel</t>
    <phoneticPr fontId="3"/>
  </si>
  <si>
    <t>*上記回答が"有"の場合</t>
    <rPh sb="1" eb="3">
      <t>ジョウキ</t>
    </rPh>
    <rPh sb="3" eb="5">
      <t>カイトウ</t>
    </rPh>
    <rPh sb="7" eb="8">
      <t>ユウ</t>
    </rPh>
    <rPh sb="10" eb="12">
      <t>バアイ</t>
    </rPh>
    <phoneticPr fontId="3"/>
  </si>
  <si>
    <t>※通常、製造販売後調査への参加同意は義務付けられていないため、同意を必須とする場合は理由をご入力ください。同意を必須とする場合は同意管理料をご請求させていただきます。（投与の同意は日常診療であるためここでいう同意には含まれません）データ公表に関する同意であればその旨もご記載ください。</t>
    <rPh sb="1" eb="3">
      <t>ツウジョウ</t>
    </rPh>
    <rPh sb="4" eb="11">
      <t>セイゾウハンバイゴチョウサ</t>
    </rPh>
    <rPh sb="13" eb="17">
      <t>サンカドウイ</t>
    </rPh>
    <rPh sb="18" eb="21">
      <t>ギムヅ</t>
    </rPh>
    <rPh sb="31" eb="33">
      <t>ドウイ</t>
    </rPh>
    <rPh sb="34" eb="36">
      <t>ヒッス</t>
    </rPh>
    <rPh sb="39" eb="41">
      <t>バアイ</t>
    </rPh>
    <rPh sb="42" eb="44">
      <t>リユウ</t>
    </rPh>
    <rPh sb="46" eb="48">
      <t>ニュウリョク</t>
    </rPh>
    <rPh sb="53" eb="55">
      <t>ドウイ</t>
    </rPh>
    <rPh sb="56" eb="58">
      <t>ヒッス</t>
    </rPh>
    <rPh sb="61" eb="63">
      <t>バアイ</t>
    </rPh>
    <rPh sb="64" eb="69">
      <t>ドウイカンリリョウ</t>
    </rPh>
    <rPh sb="71" eb="73">
      <t>セイキュウ</t>
    </rPh>
    <rPh sb="84" eb="86">
      <t>トウヨ</t>
    </rPh>
    <rPh sb="87" eb="89">
      <t>ドウイ</t>
    </rPh>
    <rPh sb="90" eb="92">
      <t>ニチジョウ</t>
    </rPh>
    <rPh sb="92" eb="94">
      <t>シンリョウ</t>
    </rPh>
    <rPh sb="104" eb="106">
      <t>ドウイ</t>
    </rPh>
    <rPh sb="108" eb="109">
      <t>フク</t>
    </rPh>
    <rPh sb="118" eb="120">
      <t>コウヒョウ</t>
    </rPh>
    <rPh sb="121" eb="122">
      <t>カン</t>
    </rPh>
    <rPh sb="124" eb="126">
      <t>ドウイ</t>
    </rPh>
    <rPh sb="132" eb="133">
      <t>ムネ</t>
    </rPh>
    <rPh sb="135" eb="137">
      <t>キサイ</t>
    </rPh>
    <phoneticPr fontId="3"/>
  </si>
  <si>
    <t>例）全体○○○症例　※調査全体での目標症例数</t>
    <rPh sb="11" eb="15">
      <t>チョウサゼンタイ</t>
    </rPh>
    <rPh sb="17" eb="22">
      <t>モクヒョウショウレイスウ</t>
    </rPh>
    <phoneticPr fontId="3"/>
  </si>
  <si>
    <t>※臨床調査個人票の添付等がある場合、マスキング対応をお願いします。医師へもご周知ください。</t>
    <rPh sb="1" eb="3">
      <t>リンショウ</t>
    </rPh>
    <rPh sb="3" eb="5">
      <t>チョウサ</t>
    </rPh>
    <rPh sb="5" eb="8">
      <t>コジンヒョウ</t>
    </rPh>
    <rPh sb="9" eb="11">
      <t>テンプ</t>
    </rPh>
    <rPh sb="11" eb="12">
      <t>トウ</t>
    </rPh>
    <rPh sb="15" eb="17">
      <t>バアイ</t>
    </rPh>
    <rPh sb="23" eb="25">
      <t>タイオウ</t>
    </rPh>
    <rPh sb="27" eb="28">
      <t>ネガ</t>
    </rPh>
    <rPh sb="33" eb="35">
      <t>イシ</t>
    </rPh>
    <rPh sb="38" eb="40">
      <t>シュウチ</t>
    </rPh>
    <phoneticPr fontId="3"/>
  </si>
  <si>
    <t>実施要項上の同意取得の記載</t>
    <rPh sb="0" eb="4">
      <t>ジッシヨウコウ</t>
    </rPh>
    <rPh sb="4" eb="5">
      <t>ジョウ</t>
    </rPh>
    <rPh sb="6" eb="10">
      <t>ドウイシュトク</t>
    </rPh>
    <rPh sb="11" eb="13">
      <t>キサイ</t>
    </rPh>
    <phoneticPr fontId="3"/>
  </si>
  <si>
    <t>有</t>
    <rPh sb="0" eb="1">
      <t>ア</t>
    </rPh>
    <phoneticPr fontId="3"/>
  </si>
  <si>
    <t>無</t>
    <rPh sb="0" eb="1">
      <t>ム</t>
    </rPh>
    <phoneticPr fontId="3"/>
  </si>
  <si>
    <r>
      <t>製造販売後調査等担当アドレス（pms_ctrc@nuh.niigata-u.ac.jp）宛にメールのタイトルを</t>
    </r>
    <r>
      <rPr>
        <b/>
        <sz val="10"/>
        <rFont val="メイリオ"/>
        <family val="3"/>
        <charset val="128"/>
      </rPr>
      <t>【調査申請】調査薬品名　</t>
    </r>
    <r>
      <rPr>
        <sz val="10"/>
        <rFont val="メイリオ"/>
        <family val="3"/>
        <charset val="128"/>
      </rPr>
      <t>として、次の資料を添付する。</t>
    </r>
    <rPh sb="0" eb="2">
      <t>セイゾウ</t>
    </rPh>
    <rPh sb="2" eb="4">
      <t>ハンバイ</t>
    </rPh>
    <rPh sb="4" eb="5">
      <t>ゴ</t>
    </rPh>
    <rPh sb="5" eb="7">
      <t>チョウサ</t>
    </rPh>
    <rPh sb="7" eb="8">
      <t>トウ</t>
    </rPh>
    <rPh sb="8" eb="10">
      <t>タントウ</t>
    </rPh>
    <phoneticPr fontId="3"/>
  </si>
  <si>
    <r>
      <t>製造販売後調査等担当アドレス（pms_ctrc@nuh.niigata-u.ac.jp）宛に、メールのタイトルを</t>
    </r>
    <r>
      <rPr>
        <b/>
        <sz val="10"/>
        <rFont val="メイリオ"/>
        <family val="3"/>
        <charset val="128"/>
      </rPr>
      <t>【調査提出】当院の整理番号 調査薬品名　調査薬品名</t>
    </r>
    <r>
      <rPr>
        <sz val="10"/>
        <rFont val="メイリオ"/>
        <family val="3"/>
        <charset val="128"/>
      </rPr>
      <t>　として、責任医師の確認・了承を得た旨を記載し、</t>
    </r>
    <r>
      <rPr>
        <b/>
        <sz val="10"/>
        <color theme="8" tint="-0.249977111117893"/>
        <rFont val="メイリオ"/>
        <family val="3"/>
        <charset val="128"/>
      </rPr>
      <t>STEP3</t>
    </r>
    <r>
      <rPr>
        <sz val="10"/>
        <rFont val="メイリオ"/>
        <family val="3"/>
        <charset val="128"/>
      </rPr>
      <t>のファイルを添付する。</t>
    </r>
    <phoneticPr fontId="3"/>
  </si>
  <si>
    <r>
      <t>製造販売後調査等担当アドレス（pms_ctrc@nuh.niigata-u.ac.jp）宛に、メールのタイトルを</t>
    </r>
    <r>
      <rPr>
        <b/>
        <sz val="10"/>
        <rFont val="メイリオ"/>
        <family val="3"/>
        <charset val="128"/>
      </rPr>
      <t>【調査変更申請】当院の整理番号 調査薬品名　</t>
    </r>
    <r>
      <rPr>
        <sz val="10"/>
        <rFont val="メイリオ"/>
        <family val="3"/>
        <charset val="128"/>
      </rPr>
      <t>として、次の資料を添付する。</t>
    </r>
    <phoneticPr fontId="3"/>
  </si>
  <si>
    <r>
      <t>製造販売後調査等担当アドレス（pms_ctrc@nuh.niigata-u.ac.jp）宛に、メールのタイトルを</t>
    </r>
    <r>
      <rPr>
        <b/>
        <sz val="10"/>
        <rFont val="メイリオ"/>
        <family val="3"/>
        <charset val="128"/>
      </rPr>
      <t>【調査変更提出】当院の整理番号　調査薬品名　</t>
    </r>
    <r>
      <rPr>
        <sz val="10"/>
        <rFont val="メイリオ"/>
        <family val="3"/>
        <charset val="128"/>
      </rPr>
      <t>として、責任医師の確認・了承を得た旨を記載し、</t>
    </r>
    <r>
      <rPr>
        <b/>
        <sz val="10"/>
        <color theme="8" tint="-0.249977111117893"/>
        <rFont val="メイリオ"/>
        <family val="3"/>
        <charset val="128"/>
      </rPr>
      <t>STEP3</t>
    </r>
    <r>
      <rPr>
        <sz val="10"/>
        <rFont val="メイリオ"/>
        <family val="3"/>
        <charset val="128"/>
      </rPr>
      <t>のファイルを添付する。</t>
    </r>
    <phoneticPr fontId="3"/>
  </si>
  <si>
    <t>円</t>
    <phoneticPr fontId="3"/>
  </si>
  <si>
    <t>×</t>
    <phoneticPr fontId="3"/>
  </si>
  <si>
    <t>該当せず</t>
    <rPh sb="0" eb="2">
      <t>ガイトウ</t>
    </rPh>
    <phoneticPr fontId="3"/>
  </si>
  <si>
    <t>製造販売後調査等経費算定額内訳書（副作用詳細調査）</t>
    <rPh sb="0" eb="8">
      <t>セイゾウハンバイゴチョウサトウ</t>
    </rPh>
    <rPh sb="8" eb="10">
      <t>ケイヒ</t>
    </rPh>
    <rPh sb="10" eb="12">
      <t>サンテイ</t>
    </rPh>
    <rPh sb="12" eb="13">
      <t>ガク</t>
    </rPh>
    <rPh sb="13" eb="15">
      <t>ウチワケ</t>
    </rPh>
    <rPh sb="15" eb="16">
      <t>ショ</t>
    </rPh>
    <rPh sb="17" eb="24">
      <t>フクサヨウショウサイチョウサ</t>
    </rPh>
    <phoneticPr fontId="50"/>
  </si>
  <si>
    <t>　　表・背表紙に調査課題名、依頼者名を標記）を１部</t>
    <phoneticPr fontId="3"/>
  </si>
  <si>
    <t>～</t>
    <phoneticPr fontId="3"/>
  </si>
  <si>
    <t>契約締結日</t>
    <rPh sb="0" eb="2">
      <t>ケイヤク</t>
    </rPh>
    <rPh sb="2" eb="5">
      <t>テイケツビ</t>
    </rPh>
    <phoneticPr fontId="3"/>
  </si>
  <si>
    <t>整理番号</t>
    <rPh sb="0" eb="4">
      <t>セイリバンゴウ</t>
    </rPh>
    <phoneticPr fontId="3"/>
  </si>
  <si>
    <t>年</t>
    <rPh sb="0" eb="1">
      <t>ネン</t>
    </rPh>
    <phoneticPr fontId="3"/>
  </si>
  <si>
    <t>月</t>
    <rPh sb="0" eb="1">
      <t>ガツ</t>
    </rPh>
    <phoneticPr fontId="3"/>
  </si>
  <si>
    <t>日</t>
    <rPh sb="0" eb="1">
      <t>ヒ</t>
    </rPh>
    <phoneticPr fontId="3"/>
  </si>
  <si>
    <t>契約時</t>
  </si>
  <si>
    <t>今年度実績</t>
    <rPh sb="0" eb="5">
      <t>コンネンドジッセキ</t>
    </rPh>
    <phoneticPr fontId="3"/>
  </si>
  <si>
    <t>予定例数</t>
    <rPh sb="0" eb="2">
      <t>ヨテイ</t>
    </rPh>
    <rPh sb="2" eb="4">
      <t>レイスウ</t>
    </rPh>
    <phoneticPr fontId="3"/>
  </si>
  <si>
    <t>報告書回収数</t>
    <rPh sb="0" eb="3">
      <t>ホウコクショ</t>
    </rPh>
    <rPh sb="3" eb="5">
      <t>カイシュウ</t>
    </rPh>
    <rPh sb="5" eb="6">
      <t>スウ</t>
    </rPh>
    <phoneticPr fontId="3"/>
  </si>
  <si>
    <t>累計実績</t>
    <rPh sb="0" eb="4">
      <t>ルイケイジッセキ</t>
    </rPh>
    <phoneticPr fontId="3"/>
  </si>
  <si>
    <t>例</t>
    <rPh sb="0" eb="1">
      <t>レイ</t>
    </rPh>
    <phoneticPr fontId="3"/>
  </si>
  <si>
    <t>報告</t>
    <rPh sb="0" eb="2">
      <t>ホウコク</t>
    </rPh>
    <phoneticPr fontId="3"/>
  </si>
  <si>
    <t>その他（　　　　　　　　　　　　　</t>
    <rPh sb="2" eb="3">
      <t>タ</t>
    </rPh>
    <phoneticPr fontId="3"/>
  </si>
  <si>
    <t>）</t>
    <phoneticPr fontId="3"/>
  </si>
  <si>
    <t>覚書</t>
    <rPh sb="0" eb="2">
      <t>オボエガキ</t>
    </rPh>
    <phoneticPr fontId="3"/>
  </si>
  <si>
    <t>１症例当たり最大</t>
    <rPh sb="1" eb="4">
      <t>ショウレイア</t>
    </rPh>
    <rPh sb="6" eb="8">
      <t>サイダイ</t>
    </rPh>
    <phoneticPr fontId="3"/>
  </si>
  <si>
    <t>（</t>
    <phoneticPr fontId="3"/>
  </si>
  <si>
    <t>報告）</t>
    <rPh sb="0" eb="2">
      <t>ホウコク</t>
    </rPh>
    <phoneticPr fontId="3"/>
  </si>
  <si>
    <t>≪調査内容の詳細をご入力ください≫</t>
    <rPh sb="1" eb="3">
      <t>チョウサ</t>
    </rPh>
    <rPh sb="3" eb="5">
      <t>ナイヨウ</t>
    </rPh>
    <rPh sb="6" eb="8">
      <t>ショウサイ</t>
    </rPh>
    <rPh sb="10" eb="12">
      <t>ニュウリョク</t>
    </rPh>
    <phoneticPr fontId="3"/>
  </si>
  <si>
    <t>※今年度実績 ➢今年度の回収実績をご入力ください。</t>
    <rPh sb="1" eb="6">
      <t>コンネンドジッセキ</t>
    </rPh>
    <rPh sb="8" eb="11">
      <t>コンネンド</t>
    </rPh>
    <rPh sb="12" eb="14">
      <t>カイシュウ</t>
    </rPh>
    <rPh sb="14" eb="16">
      <t>ジッセキ</t>
    </rPh>
    <rPh sb="18" eb="20">
      <t>ニュウリョク</t>
    </rPh>
    <phoneticPr fontId="3"/>
  </si>
  <si>
    <t>※累計実績 ➢本調査開始時からの合計数をご入力ください。</t>
    <rPh sb="1" eb="3">
      <t>ルイケイ</t>
    </rPh>
    <rPh sb="3" eb="5">
      <t>ジッセキ</t>
    </rPh>
    <rPh sb="7" eb="10">
      <t>ホンチョウサ</t>
    </rPh>
    <rPh sb="10" eb="13">
      <t>カイシジ</t>
    </rPh>
    <rPh sb="16" eb="19">
      <t>ゴウケイスウ</t>
    </rPh>
    <rPh sb="21" eb="23">
      <t>ニュウリョク</t>
    </rPh>
    <phoneticPr fontId="3"/>
  </si>
  <si>
    <t>①一般使用成績調査</t>
    <rPh sb="1" eb="3">
      <t>イッパン</t>
    </rPh>
    <rPh sb="3" eb="5">
      <t>シヨウ</t>
    </rPh>
    <rPh sb="5" eb="7">
      <t>セイセキ</t>
    </rPh>
    <rPh sb="7" eb="9">
      <t>チョウサ</t>
    </rPh>
    <phoneticPr fontId="3"/>
  </si>
  <si>
    <t>②特定使用成績調査</t>
    <rPh sb="1" eb="3">
      <t>トクテイ</t>
    </rPh>
    <rPh sb="3" eb="5">
      <t>シヨウ</t>
    </rPh>
    <rPh sb="5" eb="7">
      <t>セイセキ</t>
    </rPh>
    <rPh sb="7" eb="9">
      <t>チョウサ</t>
    </rPh>
    <phoneticPr fontId="3"/>
  </si>
  <si>
    <t>③使用成績比較調査</t>
    <rPh sb="1" eb="3">
      <t>シヨウ</t>
    </rPh>
    <phoneticPr fontId="3"/>
  </si>
  <si>
    <t>④全例調査</t>
    <rPh sb="1" eb="5">
      <t>ゼンレイチョウサ</t>
    </rPh>
    <phoneticPr fontId="3"/>
  </si>
  <si>
    <t>①</t>
    <phoneticPr fontId="3"/>
  </si>
  <si>
    <t>②③④</t>
    <phoneticPr fontId="3"/>
  </si>
  <si>
    <t>同意取得管理費</t>
  </si>
  <si>
    <t>該当せず</t>
    <rPh sb="0" eb="2">
      <t>ガイトウ</t>
    </rPh>
    <phoneticPr fontId="3"/>
  </si>
  <si>
    <t>薬品、機器等</t>
    <rPh sb="0" eb="2">
      <t>ヤクヒン</t>
    </rPh>
    <rPh sb="3" eb="5">
      <t>キキ</t>
    </rPh>
    <rPh sb="5" eb="6">
      <t>トウ</t>
    </rPh>
    <phoneticPr fontId="3"/>
  </si>
  <si>
    <t>調査票作成費用算定表</t>
    <rPh sb="0" eb="3">
      <t>チョウサヒョウ</t>
    </rPh>
    <rPh sb="3" eb="5">
      <t>サクセイ</t>
    </rPh>
    <rPh sb="5" eb="7">
      <t>ヒヨウ</t>
    </rPh>
    <rPh sb="7" eb="9">
      <t>サンテイ</t>
    </rPh>
    <rPh sb="9" eb="10">
      <t>ヒョウ</t>
    </rPh>
    <phoneticPr fontId="50"/>
  </si>
  <si>
    <t>審査費</t>
    <rPh sb="0" eb="2">
      <t>シンサ</t>
    </rPh>
    <rPh sb="2" eb="3">
      <t>ヒ</t>
    </rPh>
    <phoneticPr fontId="50"/>
  </si>
  <si>
    <t>管理費</t>
    <rPh sb="0" eb="1">
      <t>カン</t>
    </rPh>
    <rPh sb="1" eb="2">
      <t>リ</t>
    </rPh>
    <rPh sb="2" eb="3">
      <t>ヒ</t>
    </rPh>
    <phoneticPr fontId="50"/>
  </si>
  <si>
    <t>審査費＋管理費</t>
    <phoneticPr fontId="50"/>
  </si>
  <si>
    <t>直接経費計</t>
    <rPh sb="0" eb="1">
      <t>チョク</t>
    </rPh>
    <rPh sb="1" eb="2">
      <t>セッ</t>
    </rPh>
    <rPh sb="2" eb="3">
      <t>ヘ</t>
    </rPh>
    <rPh sb="3" eb="4">
      <t>ヒ</t>
    </rPh>
    <rPh sb="4" eb="5">
      <t>ケイ</t>
    </rPh>
    <phoneticPr fontId="50"/>
  </si>
  <si>
    <t>間接経費</t>
    <rPh sb="0" eb="1">
      <t>アイダ</t>
    </rPh>
    <rPh sb="1" eb="2">
      <t>セッ</t>
    </rPh>
    <rPh sb="2" eb="3">
      <t>ヘ</t>
    </rPh>
    <rPh sb="3" eb="4">
      <t>ヒ</t>
    </rPh>
    <phoneticPr fontId="50"/>
  </si>
  <si>
    <t>直接経費計＋間接経費</t>
    <phoneticPr fontId="50"/>
  </si>
  <si>
    <t>審査費合計</t>
    <rPh sb="0" eb="1">
      <t>シン</t>
    </rPh>
    <rPh sb="1" eb="2">
      <t>サ</t>
    </rPh>
    <rPh sb="2" eb="3">
      <t>ヒ</t>
    </rPh>
    <rPh sb="3" eb="4">
      <t>ゴウ</t>
    </rPh>
    <rPh sb="4" eb="5">
      <t>ケイ</t>
    </rPh>
    <phoneticPr fontId="50"/>
  </si>
  <si>
    <t>調査票作成費</t>
    <rPh sb="0" eb="3">
      <t>チョウサヒョウ</t>
    </rPh>
    <rPh sb="3" eb="5">
      <t>サクセイ</t>
    </rPh>
    <rPh sb="5" eb="6">
      <t>ヒ</t>
    </rPh>
    <phoneticPr fontId="50"/>
  </si>
  <si>
    <t>調査票作成費＋管理費</t>
    <phoneticPr fontId="50"/>
  </si>
  <si>
    <t>調査票作成費合計</t>
    <rPh sb="6" eb="7">
      <t>ゴウ</t>
    </rPh>
    <rPh sb="7" eb="8">
      <t>ケイ</t>
    </rPh>
    <phoneticPr fontId="50"/>
  </si>
  <si>
    <t>同意取得管理費</t>
    <rPh sb="0" eb="2">
      <t>ドウイ</t>
    </rPh>
    <rPh sb="2" eb="4">
      <t>シュトク</t>
    </rPh>
    <rPh sb="4" eb="6">
      <t>カンリ</t>
    </rPh>
    <rPh sb="6" eb="7">
      <t>ヒ</t>
    </rPh>
    <phoneticPr fontId="50"/>
  </si>
  <si>
    <t>同意取得管理費用算定表</t>
    <phoneticPr fontId="3"/>
  </si>
  <si>
    <t>同意取得管理費＋直接経費計</t>
    <phoneticPr fontId="50"/>
  </si>
  <si>
    <t>同意取得管理費合計</t>
    <rPh sb="0" eb="2">
      <t>ドウイ</t>
    </rPh>
    <rPh sb="2" eb="4">
      <t>シュトク</t>
    </rPh>
    <rPh sb="4" eb="7">
      <t>カンリヒ</t>
    </rPh>
    <rPh sb="7" eb="8">
      <t>ゴウ</t>
    </rPh>
    <rPh sb="8" eb="9">
      <t>ケイ</t>
    </rPh>
    <phoneticPr fontId="50"/>
  </si>
  <si>
    <t>特殊検査等管理費</t>
    <phoneticPr fontId="3"/>
  </si>
  <si>
    <t>その他合計</t>
    <rPh sb="2" eb="3">
      <t>タ</t>
    </rPh>
    <rPh sb="3" eb="4">
      <t>ゴウ</t>
    </rPh>
    <rPh sb="4" eb="5">
      <t>ケイ</t>
    </rPh>
    <phoneticPr fontId="50"/>
  </si>
  <si>
    <t>その他　</t>
    <rPh sb="2" eb="3">
      <t>タ</t>
    </rPh>
    <phoneticPr fontId="3"/>
  </si>
  <si>
    <t>直接経費計×30％</t>
    <phoneticPr fontId="50"/>
  </si>
  <si>
    <t>同意取得管理費</t>
    <rPh sb="0" eb="2">
      <t>ドウイ</t>
    </rPh>
    <rPh sb="2" eb="4">
      <t>シュトク</t>
    </rPh>
    <rPh sb="4" eb="7">
      <t>カンリヒ</t>
    </rPh>
    <phoneticPr fontId="50"/>
  </si>
  <si>
    <t>副作用詳細調査票作成費</t>
    <rPh sb="0" eb="3">
      <t>フクサヨウ</t>
    </rPh>
    <rPh sb="3" eb="5">
      <t>ショウサイ</t>
    </rPh>
    <rPh sb="5" eb="8">
      <t>チョウサヒョウ</t>
    </rPh>
    <rPh sb="8" eb="10">
      <t>サクセイ</t>
    </rPh>
    <rPh sb="10" eb="11">
      <t>ヒ</t>
    </rPh>
    <phoneticPr fontId="50"/>
  </si>
  <si>
    <t>契約時予定</t>
    <rPh sb="0" eb="3">
      <t>ケイヤクジ</t>
    </rPh>
    <rPh sb="3" eb="5">
      <t>ヨテイ</t>
    </rPh>
    <phoneticPr fontId="3"/>
  </si>
  <si>
    <t>今年度実績</t>
    <rPh sb="0" eb="5">
      <t>コンネンドジッセキ</t>
    </rPh>
    <phoneticPr fontId="3"/>
  </si>
  <si>
    <t>累計実績</t>
    <rPh sb="0" eb="2">
      <t>ルイケイ</t>
    </rPh>
    <rPh sb="2" eb="4">
      <t>ジッセキ</t>
    </rPh>
    <phoneticPr fontId="3"/>
  </si>
  <si>
    <t>該当する　　 4,000　円+（消費税相当額）×</t>
    <rPh sb="0" eb="2">
      <t>ガイトウ</t>
    </rPh>
    <rPh sb="13" eb="14">
      <t>エン</t>
    </rPh>
    <phoneticPr fontId="50"/>
  </si>
  <si>
    <t>　20,000　円+（消費税相当額）</t>
    <rPh sb="8" eb="9">
      <t>エン</t>
    </rPh>
    <phoneticPr fontId="50"/>
  </si>
  <si>
    <t>円</t>
    <phoneticPr fontId="3"/>
  </si>
  <si>
    <t>その他　＋ 管理費</t>
    <phoneticPr fontId="50"/>
  </si>
  <si>
    <t>＊全例調査登録のみへ移行となった場合</t>
    <rPh sb="1" eb="5">
      <t>ゼンレイチョウサ</t>
    </rPh>
    <rPh sb="5" eb="7">
      <t>トウロク</t>
    </rPh>
    <rPh sb="10" eb="12">
      <t>イコウ</t>
    </rPh>
    <rPh sb="16" eb="18">
      <t>バアイ</t>
    </rPh>
    <phoneticPr fontId="3"/>
  </si>
  <si>
    <t>説明同意文書</t>
    <rPh sb="0" eb="6">
      <t>セツメイドウイブンショ</t>
    </rPh>
    <phoneticPr fontId="3"/>
  </si>
  <si>
    <t>その他（</t>
    <rPh sb="2" eb="3">
      <t>タ</t>
    </rPh>
    <phoneticPr fontId="3"/>
  </si>
  <si>
    <t>）</t>
    <phoneticPr fontId="3"/>
  </si>
  <si>
    <t>※添付資料の該当項目にチェックを入れてください。作成日、版番号があれば入力画面へご入力ください。</t>
    <rPh sb="1" eb="5">
      <t>テンプシリョウ</t>
    </rPh>
    <rPh sb="6" eb="8">
      <t>ガイトウ</t>
    </rPh>
    <rPh sb="8" eb="10">
      <t>コウモク</t>
    </rPh>
    <rPh sb="16" eb="17">
      <t>イ</t>
    </rPh>
    <rPh sb="24" eb="27">
      <t>サクセイビ</t>
    </rPh>
    <rPh sb="28" eb="31">
      <t>ハンバンゴウ</t>
    </rPh>
    <rPh sb="35" eb="39">
      <t>ニュウリョクガメン</t>
    </rPh>
    <rPh sb="41" eb="43">
      <t>ニュウリョク</t>
    </rPh>
    <phoneticPr fontId="3"/>
  </si>
  <si>
    <t>※その他はアンケート、追跡調査票等が該当します。添付文書は審査対象ではありません。</t>
    <rPh sb="3" eb="4">
      <t>タ</t>
    </rPh>
    <rPh sb="11" eb="15">
      <t>ツイセキチョウサ</t>
    </rPh>
    <rPh sb="15" eb="16">
      <t>ヒョウ</t>
    </rPh>
    <rPh sb="16" eb="17">
      <t>トウ</t>
    </rPh>
    <rPh sb="18" eb="20">
      <t>ガイトウ</t>
    </rPh>
    <rPh sb="24" eb="28">
      <t>テンプブンショ</t>
    </rPh>
    <rPh sb="29" eb="31">
      <t>シンサ</t>
    </rPh>
    <rPh sb="31" eb="33">
      <t>タイショウ</t>
    </rPh>
    <phoneticPr fontId="3"/>
  </si>
  <si>
    <t>契約数</t>
    <rPh sb="2" eb="3">
      <t>スウ</t>
    </rPh>
    <phoneticPr fontId="3"/>
  </si>
  <si>
    <t>　9,231　円+（消費税相当額）</t>
    <phoneticPr fontId="3"/>
  </si>
  <si>
    <t>体制維持費</t>
    <rPh sb="0" eb="4">
      <t>タイセイイジ</t>
    </rPh>
    <rPh sb="4" eb="5">
      <t>ヒ</t>
    </rPh>
    <phoneticPr fontId="3"/>
  </si>
  <si>
    <t>※調査期間の終了日から１年後まで契約期間としていただいて差支えございません。</t>
    <rPh sb="1" eb="5">
      <t>チョウサキカン</t>
    </rPh>
    <rPh sb="6" eb="9">
      <t>シュウリョウビ</t>
    </rPh>
    <rPh sb="12" eb="14">
      <t>ネンゴ</t>
    </rPh>
    <rPh sb="16" eb="20">
      <t>ケイヤクキカン</t>
    </rPh>
    <rPh sb="28" eb="30">
      <t>サシツカ</t>
    </rPh>
    <phoneticPr fontId="3"/>
  </si>
  <si>
    <t>説明・同意文書</t>
    <rPh sb="5" eb="7">
      <t>ブンショ</t>
    </rPh>
    <phoneticPr fontId="3"/>
  </si>
  <si>
    <t>※治療についての説明文書は審査対象外です。調査参加/調査データの公開についての同意説明は審査対象です。</t>
    <rPh sb="1" eb="3">
      <t>チリョウ</t>
    </rPh>
    <rPh sb="8" eb="10">
      <t>セツメイ</t>
    </rPh>
    <rPh sb="10" eb="12">
      <t>ブンショ</t>
    </rPh>
    <rPh sb="13" eb="18">
      <t>シンサタイショウガイ</t>
    </rPh>
    <rPh sb="21" eb="23">
      <t>チョウサ</t>
    </rPh>
    <rPh sb="23" eb="25">
      <t>サンカ</t>
    </rPh>
    <rPh sb="26" eb="28">
      <t>チョウサ</t>
    </rPh>
    <rPh sb="32" eb="34">
      <t>コウカイ</t>
    </rPh>
    <rPh sb="39" eb="43">
      <t>ドウイセツメイ</t>
    </rPh>
    <rPh sb="44" eb="48">
      <t>シンサタイショウ</t>
    </rPh>
    <phoneticPr fontId="3"/>
  </si>
  <si>
    <t>審査費×20％</t>
    <phoneticPr fontId="3"/>
  </si>
  <si>
    <t>調査票作成費×20％</t>
    <phoneticPr fontId="50"/>
  </si>
  <si>
    <t>同意取得管理×20％</t>
    <phoneticPr fontId="50"/>
  </si>
  <si>
    <t>その他　管理費　×20％</t>
    <rPh sb="2" eb="3">
      <t>タ</t>
    </rPh>
    <phoneticPr fontId="3"/>
  </si>
  <si>
    <t>医師の変更</t>
    <rPh sb="3" eb="5">
      <t>ヘンコウ</t>
    </rPh>
    <phoneticPr fontId="3"/>
  </si>
  <si>
    <t>（</t>
    <phoneticPr fontId="3"/>
  </si>
  <si>
    <t>責任医師</t>
    <rPh sb="0" eb="4">
      <t>セキニンイシ</t>
    </rPh>
    <phoneticPr fontId="3"/>
  </si>
  <si>
    <t>分担医師</t>
    <rPh sb="0" eb="4">
      <t>ブンタンイシ</t>
    </rPh>
    <phoneticPr fontId="3"/>
  </si>
  <si>
    <t>）</t>
    <phoneticPr fontId="3"/>
  </si>
  <si>
    <t>)</t>
    <phoneticPr fontId="3"/>
  </si>
  <si>
    <t>説明同意文書の変更</t>
    <rPh sb="0" eb="6">
      <t>セツメイドウイブンショ</t>
    </rPh>
    <rPh sb="7" eb="9">
      <t>ヘンコウ</t>
    </rPh>
    <phoneticPr fontId="3"/>
  </si>
  <si>
    <t>登録期間</t>
    <rPh sb="0" eb="2">
      <t>トウロク</t>
    </rPh>
    <phoneticPr fontId="3"/>
  </si>
  <si>
    <t>調査期間</t>
    <rPh sb="0" eb="2">
      <t>チョウサ</t>
    </rPh>
    <phoneticPr fontId="3"/>
  </si>
  <si>
    <t>医師関係</t>
    <rPh sb="0" eb="4">
      <t>イシカンケイ</t>
    </rPh>
    <phoneticPr fontId="3"/>
  </si>
  <si>
    <t>■</t>
  </si>
  <si>
    <t>調査項目</t>
    <rPh sb="0" eb="2">
      <t>チョウサ</t>
    </rPh>
    <rPh sb="2" eb="4">
      <t>コウモク</t>
    </rPh>
    <phoneticPr fontId="3"/>
  </si>
  <si>
    <t>他、計画内容等</t>
    <rPh sb="0" eb="1">
      <t>ホカ</t>
    </rPh>
    <rPh sb="2" eb="6">
      <t>ケイカクナイヨウ</t>
    </rPh>
    <rPh sb="6" eb="7">
      <t>トウ</t>
    </rPh>
    <phoneticPr fontId="3"/>
  </si>
  <si>
    <t>該当せず</t>
    <rPh sb="0" eb="2">
      <t>ガイトウ</t>
    </rPh>
    <phoneticPr fontId="3"/>
  </si>
  <si>
    <t>9,231　円+（消費税相当額）</t>
    <phoneticPr fontId="3"/>
  </si>
  <si>
    <t>-</t>
    <phoneticPr fontId="3"/>
  </si>
  <si>
    <t>分担医師の削除の場合は、医師名、診療科名を削除してください。</t>
    <rPh sb="0" eb="2">
      <t>ブンタン</t>
    </rPh>
    <rPh sb="2" eb="4">
      <t>イシ</t>
    </rPh>
    <rPh sb="5" eb="7">
      <t>サクジョ</t>
    </rPh>
    <rPh sb="8" eb="10">
      <t>バアイ</t>
    </rPh>
    <rPh sb="12" eb="14">
      <t>イシ</t>
    </rPh>
    <rPh sb="14" eb="15">
      <t>メイ</t>
    </rPh>
    <rPh sb="16" eb="19">
      <t>シンリョウカ</t>
    </rPh>
    <rPh sb="19" eb="20">
      <t>メイ</t>
    </rPh>
    <rPh sb="21" eb="23">
      <t>サクジョ</t>
    </rPh>
    <phoneticPr fontId="3"/>
  </si>
  <si>
    <t>分担医師の追加の場合は、手入力で医師名、診療科を記入下さい。</t>
    <rPh sb="0" eb="2">
      <t>ブンタン</t>
    </rPh>
    <rPh sb="2" eb="4">
      <t>イシ</t>
    </rPh>
    <rPh sb="8" eb="10">
      <t>バアイ</t>
    </rPh>
    <rPh sb="12" eb="15">
      <t>テニュウリョク</t>
    </rPh>
    <rPh sb="16" eb="18">
      <t>イシ</t>
    </rPh>
    <rPh sb="18" eb="19">
      <t>メイ</t>
    </rPh>
    <rPh sb="24" eb="26">
      <t>キニュウ</t>
    </rPh>
    <rPh sb="26" eb="27">
      <t>クダ</t>
    </rPh>
    <phoneticPr fontId="3"/>
  </si>
  <si>
    <r>
      <t>実施診療科（所属）</t>
    </r>
    <r>
      <rPr>
        <sz val="11"/>
        <color rgb="FFFF0000"/>
        <rFont val="ＭＳ Ｐゴシック"/>
        <family val="3"/>
        <charset val="128"/>
      </rPr>
      <t>(同一でも記載）</t>
    </r>
    <rPh sb="0" eb="2">
      <t>ジッシ</t>
    </rPh>
    <rPh sb="2" eb="5">
      <t>シンリョウカ</t>
    </rPh>
    <rPh sb="6" eb="8">
      <t>ショゾク</t>
    </rPh>
    <rPh sb="10" eb="12">
      <t>ドウイツ</t>
    </rPh>
    <rPh sb="14" eb="16">
      <t>キサイ</t>
    </rPh>
    <phoneticPr fontId="3"/>
  </si>
  <si>
    <t>ver5.0（20220901改定）</t>
    <phoneticPr fontId="3"/>
  </si>
  <si>
    <t>登録票</t>
    <rPh sb="0" eb="3">
      <t>トウロクヒョウ</t>
    </rPh>
    <phoneticPr fontId="3"/>
  </si>
  <si>
    <t xml:space="preserve">      上記項目はありません。</t>
    <rPh sb="6" eb="8">
      <t>ジョウキ</t>
    </rPh>
    <rPh sb="8" eb="10">
      <t>コウモク</t>
    </rPh>
    <phoneticPr fontId="3"/>
  </si>
  <si>
    <t>全例調査</t>
    <rPh sb="0" eb="4">
      <t>ゼンレイチョウサ</t>
    </rPh>
    <phoneticPr fontId="3"/>
  </si>
  <si>
    <t>承認条件</t>
    <rPh sb="0" eb="4">
      <t>ショウニンジョウケン</t>
    </rPh>
    <phoneticPr fontId="3"/>
  </si>
  <si>
    <t>※作成日を入れてください（書式３と同日若しくはそれよりも前の日付でご作成ください。）</t>
    <rPh sb="1" eb="4">
      <t>サクセイビ</t>
    </rPh>
    <rPh sb="5" eb="6">
      <t>イ</t>
    </rPh>
    <rPh sb="13" eb="15">
      <t>ショシキ</t>
    </rPh>
    <rPh sb="17" eb="19">
      <t>ドウジツ</t>
    </rPh>
    <rPh sb="19" eb="20">
      <t>モ</t>
    </rPh>
    <rPh sb="28" eb="29">
      <t>マエ</t>
    </rPh>
    <rPh sb="30" eb="32">
      <t>ヒヅケ</t>
    </rPh>
    <rPh sb="34" eb="36">
      <t>サクセイ</t>
    </rPh>
    <phoneticPr fontId="3"/>
  </si>
  <si>
    <t>※承認条件に係らず、実施計画で全例調査を計画した場合も"全例調査"に該当します。全例を対象としない場合は"全例調査以外"へチェックをしてください。</t>
    <rPh sb="1" eb="3">
      <t>ショウニン</t>
    </rPh>
    <rPh sb="3" eb="5">
      <t>ジョウケン</t>
    </rPh>
    <rPh sb="6" eb="7">
      <t>カカワ</t>
    </rPh>
    <rPh sb="10" eb="14">
      <t>ジッシケイカク</t>
    </rPh>
    <rPh sb="15" eb="17">
      <t>ゼンレイ</t>
    </rPh>
    <rPh sb="17" eb="19">
      <t>チョウサ</t>
    </rPh>
    <rPh sb="20" eb="22">
      <t>ケイカク</t>
    </rPh>
    <rPh sb="24" eb="26">
      <t>バアイ</t>
    </rPh>
    <rPh sb="28" eb="30">
      <t>ゼンレイ</t>
    </rPh>
    <rPh sb="30" eb="32">
      <t>チョウサ</t>
    </rPh>
    <rPh sb="34" eb="36">
      <t>ガイトウ</t>
    </rPh>
    <rPh sb="40" eb="42">
      <t>ゼンレイ</t>
    </rPh>
    <rPh sb="43" eb="45">
      <t>タイショウ</t>
    </rPh>
    <rPh sb="49" eb="51">
      <t>バアイ</t>
    </rPh>
    <rPh sb="53" eb="55">
      <t>ゼンレイ</t>
    </rPh>
    <rPh sb="55" eb="57">
      <t>チョウサ</t>
    </rPh>
    <rPh sb="57" eb="59">
      <t>イガイ</t>
    </rPh>
    <phoneticPr fontId="3"/>
  </si>
  <si>
    <t>※承認条件による全例調査か、承認条件に係らない全例調査かをご入力ください。</t>
    <rPh sb="1" eb="5">
      <t>ショウニンジョウケン</t>
    </rPh>
    <rPh sb="8" eb="12">
      <t>ゼンレイチョウサ</t>
    </rPh>
    <rPh sb="14" eb="16">
      <t>ショウニン</t>
    </rPh>
    <rPh sb="16" eb="18">
      <t>ジョウケン</t>
    </rPh>
    <rPh sb="19" eb="20">
      <t>カカワ</t>
    </rPh>
    <rPh sb="23" eb="27">
      <t>ゼンレイチョウサ</t>
    </rPh>
    <rPh sb="30" eb="32">
      <t>ニュウリョク</t>
    </rPh>
    <phoneticPr fontId="3"/>
  </si>
  <si>
    <t>※あくまでも予定症例数であり、実際の実績に応じて月次ご請求いたします。</t>
    <rPh sb="6" eb="11">
      <t>ヨテイショウレイスウ</t>
    </rPh>
    <rPh sb="15" eb="17">
      <t>ジッサイ</t>
    </rPh>
    <rPh sb="18" eb="20">
      <t>ジッセキ</t>
    </rPh>
    <rPh sb="21" eb="22">
      <t>オウ</t>
    </rPh>
    <rPh sb="24" eb="26">
      <t>ゲツジ</t>
    </rPh>
    <rPh sb="27" eb="29">
      <t>セイキュウ</t>
    </rPh>
    <phoneticPr fontId="3"/>
  </si>
  <si>
    <t>※上記、個人情報の取扱い範囲で調査票の作成にご協力いただける場合、該当しない場合はこちらにチェックを入れてください。</t>
    <rPh sb="1" eb="3">
      <t>ジョウキ</t>
    </rPh>
    <rPh sb="4" eb="8">
      <t>コジンジョウホウ</t>
    </rPh>
    <rPh sb="9" eb="11">
      <t>トリアツカ</t>
    </rPh>
    <rPh sb="12" eb="14">
      <t>ハンイ</t>
    </rPh>
    <rPh sb="15" eb="18">
      <t>チョウサヒョウ</t>
    </rPh>
    <rPh sb="19" eb="21">
      <t>サクセイ</t>
    </rPh>
    <rPh sb="23" eb="25">
      <t>キョウリョク</t>
    </rPh>
    <rPh sb="30" eb="32">
      <t>バアイ</t>
    </rPh>
    <rPh sb="33" eb="35">
      <t>ガイトウ</t>
    </rPh>
    <rPh sb="38" eb="40">
      <t>バアイ</t>
    </rPh>
    <rPh sb="50" eb="51">
      <t>イ</t>
    </rPh>
    <phoneticPr fontId="3"/>
  </si>
  <si>
    <t xml:space="preserve">審査事項
</t>
    <rPh sb="0" eb="2">
      <t>シンサ</t>
    </rPh>
    <rPh sb="2" eb="4">
      <t>ジコウ</t>
    </rPh>
    <phoneticPr fontId="3"/>
  </si>
  <si>
    <t>審査事項</t>
    <rPh sb="0" eb="2">
      <t>シンサ</t>
    </rPh>
    <rPh sb="2" eb="4">
      <t>ジコウ</t>
    </rPh>
    <phoneticPr fontId="3"/>
  </si>
  <si>
    <t>変更文書等</t>
    <rPh sb="4" eb="5">
      <t>トウ</t>
    </rPh>
    <phoneticPr fontId="3"/>
  </si>
  <si>
    <t>・終了報告は、調査終了（調査票回収）後、上記入力し、「３．終了報告書」を</t>
    <rPh sb="7" eb="9">
      <t>チョウサ</t>
    </rPh>
    <rPh sb="9" eb="11">
      <t>シュウリョウ</t>
    </rPh>
    <rPh sb="12" eb="15">
      <t>チョウサヒョウ</t>
    </rPh>
    <rPh sb="15" eb="17">
      <t>カイシュウ</t>
    </rPh>
    <rPh sb="18" eb="19">
      <t>ゴ</t>
    </rPh>
    <rPh sb="20" eb="22">
      <t>ジョウキ</t>
    </rPh>
    <rPh sb="22" eb="24">
      <t>ニュウリョク</t>
    </rPh>
    <phoneticPr fontId="3"/>
  </si>
  <si>
    <t>・実施状況報告は、１月３１日現在の情報を入力し、「4.実施状況報告書」を</t>
    <rPh sb="1" eb="3">
      <t>ジッシ</t>
    </rPh>
    <rPh sb="3" eb="5">
      <t>ジョウキョウ</t>
    </rPh>
    <rPh sb="5" eb="7">
      <t>ホウコク</t>
    </rPh>
    <rPh sb="10" eb="11">
      <t>ガツ</t>
    </rPh>
    <rPh sb="13" eb="16">
      <t>ニチゲンザイ</t>
    </rPh>
    <rPh sb="17" eb="19">
      <t>ジョウホウ</t>
    </rPh>
    <rPh sb="20" eb="22">
      <t>ニュウリョク</t>
    </rPh>
    <rPh sb="27" eb="29">
      <t>ジッシ</t>
    </rPh>
    <rPh sb="29" eb="31">
      <t>ジョウキョウ</t>
    </rPh>
    <rPh sb="31" eb="34">
      <t>ホウコクショ</t>
    </rPh>
    <phoneticPr fontId="3"/>
  </si>
  <si>
    <r>
      <rPr>
        <u val="double"/>
        <sz val="11"/>
        <color rgb="FFFF0000"/>
        <rFont val="ＭＳ Ｐゴシック"/>
        <family val="3"/>
        <charset val="128"/>
      </rPr>
      <t>調査責任医師に内容確認いただいた上（押印不要）、ＰＤＦ</t>
    </r>
    <r>
      <rPr>
        <u val="double"/>
        <sz val="11"/>
        <rFont val="ＭＳ Ｐゴシック"/>
        <family val="3"/>
        <charset val="128"/>
      </rPr>
      <t>に</t>
    </r>
    <r>
      <rPr>
        <sz val="11"/>
        <rFont val="ＭＳ Ｐゴシック"/>
        <family val="3"/>
        <charset val="128"/>
      </rPr>
      <t>てご提出下さい。</t>
    </r>
    <rPh sb="7" eb="9">
      <t>ナイヨウ</t>
    </rPh>
    <rPh sb="9" eb="11">
      <t>カクニン</t>
    </rPh>
    <rPh sb="16" eb="17">
      <t>ウエ</t>
    </rPh>
    <rPh sb="18" eb="20">
      <t>オウイン</t>
    </rPh>
    <rPh sb="20" eb="22">
      <t>フヨウ</t>
    </rPh>
    <rPh sb="30" eb="32">
      <t>テイシュツ</t>
    </rPh>
    <rPh sb="32" eb="33">
      <t>クダ</t>
    </rPh>
    <phoneticPr fontId="3"/>
  </si>
  <si>
    <t>*製造販売後調査についての説明同意文書は審査対象となります。</t>
    <rPh sb="1" eb="6">
      <t>セイゾウハンバイゴ</t>
    </rPh>
    <phoneticPr fontId="3"/>
  </si>
  <si>
    <t>承認条件ではなく自社計画</t>
    <rPh sb="0" eb="2">
      <t>ショウニン</t>
    </rPh>
    <rPh sb="2" eb="4">
      <t>ジョウケン</t>
    </rPh>
    <rPh sb="8" eb="10">
      <t>ジシャ</t>
    </rPh>
    <rPh sb="10" eb="12">
      <t>ケイカク</t>
    </rPh>
    <phoneticPr fontId="3"/>
  </si>
  <si>
    <r>
      <t>生年月</t>
    </r>
    <r>
      <rPr>
        <u val="double"/>
        <sz val="10"/>
        <rFont val="ＭＳ ゴシック"/>
        <family val="3"/>
        <charset val="128"/>
      </rPr>
      <t>日</t>
    </r>
    <rPh sb="0" eb="2">
      <t>セイネン</t>
    </rPh>
    <rPh sb="2" eb="4">
      <t>ガッピ</t>
    </rPh>
    <phoneticPr fontId="3"/>
  </si>
  <si>
    <t>全例/全例以外</t>
    <rPh sb="0" eb="2">
      <t>ゼンレイ</t>
    </rPh>
    <rPh sb="3" eb="7">
      <t>ゼンレイイガイ</t>
    </rPh>
    <phoneticPr fontId="3"/>
  </si>
  <si>
    <t>全例調査</t>
    <rPh sb="0" eb="4">
      <t>ゼンレイチョウサ</t>
    </rPh>
    <phoneticPr fontId="3"/>
  </si>
  <si>
    <t>全例調査以外</t>
    <rPh sb="0" eb="4">
      <t>ゼンレイチョウサ</t>
    </rPh>
    <rPh sb="4" eb="6">
      <t>イガイ</t>
    </rPh>
    <phoneticPr fontId="3"/>
  </si>
  <si>
    <t>≪以下の注釈をご参照ください。≫</t>
    <rPh sb="1" eb="3">
      <t>イカ</t>
    </rPh>
    <rPh sb="4" eb="6">
      <t>チュウシャク</t>
    </rPh>
    <rPh sb="8" eb="10">
      <t>サンショウ</t>
    </rPh>
    <phoneticPr fontId="3"/>
  </si>
  <si>
    <t>▼</t>
    <phoneticPr fontId="3"/>
  </si>
  <si>
    <t>全体</t>
    <rPh sb="0" eb="2">
      <t>ゼンタイ</t>
    </rPh>
    <phoneticPr fontId="3"/>
  </si>
  <si>
    <t>　</t>
  </si>
  <si>
    <t>実施診療科（所属）名</t>
    <rPh sb="0" eb="2">
      <t>ジッシ</t>
    </rPh>
    <rPh sb="2" eb="5">
      <t>シンリョウカ</t>
    </rPh>
    <rPh sb="6" eb="8">
      <t>ショゾク</t>
    </rPh>
    <rPh sb="9" eb="10">
      <t>メイ</t>
    </rPh>
    <phoneticPr fontId="3"/>
  </si>
  <si>
    <t>観察期間</t>
    <rPh sb="0" eb="2">
      <t>カンサツ</t>
    </rPh>
    <rPh sb="2" eb="4">
      <t>キカン</t>
    </rPh>
    <phoneticPr fontId="3"/>
  </si>
  <si>
    <t>←１症例当りの観察期間</t>
    <rPh sb="2" eb="4">
      <t>ショウレイ</t>
    </rPh>
    <rPh sb="4" eb="5">
      <t>アタ</t>
    </rPh>
    <rPh sb="7" eb="11">
      <t>カンサツキカン</t>
    </rPh>
    <phoneticPr fontId="3"/>
  </si>
  <si>
    <r>
      <t>全例調査</t>
    </r>
    <r>
      <rPr>
        <sz val="11"/>
        <rFont val="ＭＳ Ｐゴシック"/>
        <family val="3"/>
        <charset val="128"/>
      </rPr>
      <t>の理由</t>
    </r>
    <rPh sb="5" eb="7">
      <t>リユウ</t>
    </rPh>
    <phoneticPr fontId="3"/>
  </si>
  <si>
    <t>　2.実施要綱、登録票、調査票、その他調査で使用する資材等・・・PDF及び紙媒体（２穴フォルダへファイリングし、</t>
    <rPh sb="35" eb="36">
      <t>オヨ</t>
    </rPh>
    <rPh sb="37" eb="40">
      <t>カミバイタイ</t>
    </rPh>
    <rPh sb="42" eb="43">
      <t>ケツ</t>
    </rPh>
    <phoneticPr fontId="3"/>
  </si>
  <si>
    <r>
      <t>※</t>
    </r>
    <r>
      <rPr>
        <b/>
        <sz val="9"/>
        <color rgb="FF0000FF"/>
        <rFont val="ＭＳ ゴシック"/>
        <family val="3"/>
        <charset val="128"/>
      </rPr>
      <t>基本的に当院の契約書のみで対応いたします。</t>
    </r>
    <r>
      <rPr>
        <sz val="9"/>
        <color rgb="FF0000FF"/>
        <rFont val="ＭＳ ゴシック"/>
        <family val="3"/>
        <charset val="128"/>
      </rPr>
      <t>別途覚書を必要とする場合は、その内容と理由をお知らせください。</t>
    </r>
    <rPh sb="1" eb="4">
      <t>キホンテキ</t>
    </rPh>
    <rPh sb="5" eb="7">
      <t>トウイン</t>
    </rPh>
    <rPh sb="8" eb="11">
      <t>ケイヤクショ</t>
    </rPh>
    <rPh sb="14" eb="16">
      <t>タイオウ</t>
    </rPh>
    <rPh sb="22" eb="24">
      <t>ベット</t>
    </rPh>
    <rPh sb="24" eb="26">
      <t>サトルガ</t>
    </rPh>
    <rPh sb="27" eb="29">
      <t>ヒツヨウ</t>
    </rPh>
    <rPh sb="32" eb="34">
      <t>バアイ</t>
    </rPh>
    <rPh sb="38" eb="40">
      <t>ナイヨウ</t>
    </rPh>
    <rPh sb="41" eb="43">
      <t>リユウ</t>
    </rPh>
    <rPh sb="45" eb="46">
      <t>シ</t>
    </rPh>
    <phoneticPr fontId="3"/>
  </si>
  <si>
    <r>
      <t>同意説明　無　　20,000　円</t>
    </r>
    <r>
      <rPr>
        <sz val="9"/>
        <color theme="1"/>
        <rFont val="ＭＳ Ｐゴシック"/>
        <family val="3"/>
        <charset val="128"/>
        <scheme val="minor"/>
      </rPr>
      <t>+（消費税相当額）</t>
    </r>
    <rPh sb="0" eb="2">
      <t>ドウイ</t>
    </rPh>
    <rPh sb="2" eb="4">
      <t>セツメイ</t>
    </rPh>
    <rPh sb="5" eb="6">
      <t>ナシ</t>
    </rPh>
    <rPh sb="15" eb="16">
      <t>エン</t>
    </rPh>
    <rPh sb="18" eb="21">
      <t>ショウヒゼイ</t>
    </rPh>
    <rPh sb="21" eb="23">
      <t>ソウトウ</t>
    </rPh>
    <rPh sb="23" eb="24">
      <t>ガク</t>
    </rPh>
    <phoneticPr fontId="50"/>
  </si>
  <si>
    <r>
      <t>同意説明　有　　40,000　円</t>
    </r>
    <r>
      <rPr>
        <sz val="9"/>
        <color theme="1"/>
        <rFont val="ＭＳ Ｐゴシック"/>
        <family val="3"/>
        <charset val="128"/>
        <scheme val="minor"/>
      </rPr>
      <t>+（消費税相当額）</t>
    </r>
    <rPh sb="0" eb="2">
      <t>ドウイ</t>
    </rPh>
    <rPh sb="2" eb="4">
      <t>セツメイ</t>
    </rPh>
    <rPh sb="5" eb="6">
      <t>アリ</t>
    </rPh>
    <rPh sb="15" eb="16">
      <t>エン</t>
    </rPh>
    <phoneticPr fontId="50"/>
  </si>
  <si>
    <r>
      <t>同意説明　無　　50,000　円</t>
    </r>
    <r>
      <rPr>
        <sz val="9"/>
        <color theme="1"/>
        <rFont val="ＭＳ Ｐゴシック"/>
        <family val="3"/>
        <charset val="128"/>
        <scheme val="minor"/>
      </rPr>
      <t>+（消費税相当額）</t>
    </r>
    <rPh sb="0" eb="2">
      <t>ドウイ</t>
    </rPh>
    <rPh sb="2" eb="4">
      <t>セツメイ</t>
    </rPh>
    <rPh sb="5" eb="6">
      <t>ナシ</t>
    </rPh>
    <rPh sb="15" eb="16">
      <t>エン</t>
    </rPh>
    <phoneticPr fontId="50"/>
  </si>
  <si>
    <r>
      <t>同意説明　有　　70,000　円+</t>
    </r>
    <r>
      <rPr>
        <sz val="9"/>
        <color theme="1"/>
        <rFont val="ＭＳ Ｐゴシック"/>
        <family val="3"/>
        <charset val="128"/>
        <scheme val="minor"/>
      </rPr>
      <t>（消費税相当額）</t>
    </r>
    <phoneticPr fontId="3"/>
  </si>
  <si>
    <r>
      <t>製販書式　6</t>
    </r>
    <r>
      <rPr>
        <sz val="10"/>
        <rFont val="ＭＳ ゴシック"/>
        <family val="3"/>
        <charset val="128"/>
      </rPr>
      <t>　ver6.0（20230501改定）</t>
    </r>
    <rPh sb="0" eb="2">
      <t>セイハン</t>
    </rPh>
    <phoneticPr fontId="3"/>
  </si>
  <si>
    <t>副作用・感染症報告 依頼書</t>
    <rPh sb="0" eb="3">
      <t>フクサヨウ</t>
    </rPh>
    <rPh sb="4" eb="9">
      <t>カンセンショウホウコク</t>
    </rPh>
    <rPh sb="10" eb="13">
      <t>イライショ</t>
    </rPh>
    <phoneticPr fontId="3"/>
  </si>
  <si>
    <t>副作用・感染症報告 修正報告書</t>
    <rPh sb="0" eb="3">
      <t>フクサヨウ</t>
    </rPh>
    <rPh sb="4" eb="7">
      <t>カンセンショウ</t>
    </rPh>
    <rPh sb="7" eb="9">
      <t>ホウコク</t>
    </rPh>
    <rPh sb="10" eb="12">
      <t>シュウセイ</t>
    </rPh>
    <rPh sb="12" eb="15">
      <t>ホウコクショ</t>
    </rPh>
    <phoneticPr fontId="50"/>
  </si>
  <si>
    <t>）</t>
    <phoneticPr fontId="3"/>
  </si>
  <si>
    <t>その他 　（</t>
    <rPh sb="2" eb="3">
      <t>タ</t>
    </rPh>
    <phoneticPr fontId="3"/>
  </si>
  <si>
    <r>
      <t>※ＲＭＰ、実施計画で重点調査項目を設定している場合は、チェックを入れ項目</t>
    </r>
    <r>
      <rPr>
        <b/>
        <u/>
        <sz val="9"/>
        <color rgb="FF0000FF"/>
        <rFont val="ＭＳ ゴシック"/>
        <family val="3"/>
        <charset val="128"/>
      </rPr>
      <t>数</t>
    </r>
    <r>
      <rPr>
        <sz val="9"/>
        <color rgb="FF0000FF"/>
        <rFont val="ＭＳ ゴシック"/>
        <family val="3"/>
        <charset val="128"/>
      </rPr>
      <t>もご入力ください。</t>
    </r>
    <rPh sb="5" eb="9">
      <t>ジッシケイカク</t>
    </rPh>
    <rPh sb="10" eb="12">
      <t>ジュウテン</t>
    </rPh>
    <rPh sb="12" eb="16">
      <t>チョウサコウモク</t>
    </rPh>
    <rPh sb="17" eb="19">
      <t>セッテイ</t>
    </rPh>
    <rPh sb="23" eb="25">
      <t>バアイ</t>
    </rPh>
    <rPh sb="32" eb="33">
      <t>イ</t>
    </rPh>
    <rPh sb="34" eb="37">
      <t>コウモクスウ</t>
    </rPh>
    <rPh sb="39" eb="41">
      <t>ニュウリョク</t>
    </rPh>
    <phoneticPr fontId="3"/>
  </si>
  <si>
    <t>※副作用詳細調査は、別途副作用・感染症報告にてご申請ください。本調票に設定されている以外の「詳細調査」（追加/追跡）は含まれません。</t>
    <rPh sb="1" eb="2">
      <t>フク</t>
    </rPh>
    <rPh sb="2" eb="4">
      <t>サヨウ</t>
    </rPh>
    <rPh sb="4" eb="6">
      <t>ショウサイ</t>
    </rPh>
    <rPh sb="6" eb="8">
      <t>チョウサ</t>
    </rPh>
    <rPh sb="10" eb="12">
      <t>ベット</t>
    </rPh>
    <rPh sb="12" eb="13">
      <t>フク</t>
    </rPh>
    <rPh sb="13" eb="15">
      <t>サヨウ</t>
    </rPh>
    <rPh sb="16" eb="19">
      <t>カンセンショウ</t>
    </rPh>
    <rPh sb="19" eb="21">
      <t>ホウコク</t>
    </rPh>
    <rPh sb="24" eb="26">
      <t>シンセイ</t>
    </rPh>
    <rPh sb="31" eb="32">
      <t>ホン</t>
    </rPh>
    <rPh sb="32" eb="33">
      <t>チョウ</t>
    </rPh>
    <rPh sb="33" eb="34">
      <t>ヒョウ</t>
    </rPh>
    <rPh sb="35" eb="37">
      <t>セッテイ</t>
    </rPh>
    <rPh sb="42" eb="44">
      <t>イガイ</t>
    </rPh>
    <rPh sb="46" eb="48">
      <t>ショウサイ</t>
    </rPh>
    <rPh sb="48" eb="50">
      <t>チョウサ</t>
    </rPh>
    <rPh sb="52" eb="54">
      <t>ツイカ</t>
    </rPh>
    <rPh sb="55" eb="57">
      <t>ツイセキ</t>
    </rPh>
    <rPh sb="59" eb="60">
      <t>フク</t>
    </rPh>
    <phoneticPr fontId="3"/>
  </si>
  <si>
    <t>※妊婦・授乳婦の調査（薬物暴露追跡調査）は、別途副作用・感染症報告にてご申請ください。本調査には「詳細調査」は含まれません。</t>
    <rPh sb="1" eb="3">
      <t>ニンプ</t>
    </rPh>
    <rPh sb="4" eb="7">
      <t>ジュニュウフ</t>
    </rPh>
    <rPh sb="8" eb="10">
      <t>チョウサ</t>
    </rPh>
    <rPh sb="11" eb="13">
      <t>ヤクブツ</t>
    </rPh>
    <rPh sb="13" eb="15">
      <t>バクロ</t>
    </rPh>
    <rPh sb="15" eb="17">
      <t>ツイセキ</t>
    </rPh>
    <rPh sb="17" eb="19">
      <t>チョウサ</t>
    </rPh>
    <rPh sb="22" eb="24">
      <t>ベット</t>
    </rPh>
    <rPh sb="24" eb="25">
      <t>フク</t>
    </rPh>
    <rPh sb="25" eb="27">
      <t>サヨウ</t>
    </rPh>
    <rPh sb="28" eb="31">
      <t>カンセンショウ</t>
    </rPh>
    <rPh sb="31" eb="33">
      <t>ホウコク</t>
    </rPh>
    <rPh sb="36" eb="38">
      <t>シンセイ</t>
    </rPh>
    <rPh sb="43" eb="46">
      <t>ホンチョウサ</t>
    </rPh>
    <rPh sb="49" eb="51">
      <t>ショウサイ</t>
    </rPh>
    <rPh sb="51" eb="53">
      <t>チョウサ</t>
    </rPh>
    <rPh sb="55" eb="56">
      <t>フク</t>
    </rPh>
    <phoneticPr fontId="3"/>
  </si>
  <si>
    <t>）</t>
    <phoneticPr fontId="3"/>
  </si>
  <si>
    <t>製造販売後調査等 審査依頼書</t>
    <rPh sb="0" eb="2">
      <t>セイゾウ</t>
    </rPh>
    <rPh sb="2" eb="4">
      <t>ハンバイ</t>
    </rPh>
    <rPh sb="4" eb="5">
      <t>ゴ</t>
    </rPh>
    <rPh sb="5" eb="7">
      <t>チョウサ</t>
    </rPh>
    <rPh sb="7" eb="8">
      <t>トウ</t>
    </rPh>
    <rPh sb="9" eb="11">
      <t>シンサ</t>
    </rPh>
    <rPh sb="11" eb="14">
      <t>イライショ</t>
    </rPh>
    <phoneticPr fontId="3"/>
  </si>
  <si>
    <t>製造販売後調査等 審査結果通知書</t>
    <rPh sb="0" eb="2">
      <t>セイゾウ</t>
    </rPh>
    <rPh sb="2" eb="4">
      <t>ハンバイ</t>
    </rPh>
    <rPh sb="4" eb="5">
      <t>ゴ</t>
    </rPh>
    <rPh sb="5" eb="7">
      <t>チョウサ</t>
    </rPh>
    <rPh sb="7" eb="8">
      <t>トウ</t>
    </rPh>
    <rPh sb="9" eb="11">
      <t>シンサ</t>
    </rPh>
    <rPh sb="11" eb="13">
      <t>ケッカ</t>
    </rPh>
    <rPh sb="13" eb="15">
      <t>ケッカツウチショ</t>
    </rPh>
    <phoneticPr fontId="3"/>
  </si>
  <si>
    <t>副作用・感染症報告の実施の可否　</t>
    <rPh sb="0" eb="3">
      <t>フクサヨウ</t>
    </rPh>
    <rPh sb="4" eb="9">
      <t>カンセンショウホウコク</t>
    </rPh>
    <rPh sb="10" eb="12">
      <t>ジッシ</t>
    </rPh>
    <rPh sb="13" eb="15">
      <t>カヒ</t>
    </rPh>
    <phoneticPr fontId="3"/>
  </si>
  <si>
    <t>製造販売後調査 依頼書</t>
    <rPh sb="0" eb="2">
      <t>セイゾウ</t>
    </rPh>
    <rPh sb="2" eb="4">
      <t>ハンバイ</t>
    </rPh>
    <rPh sb="4" eb="5">
      <t>ゴ</t>
    </rPh>
    <rPh sb="5" eb="7">
      <t>チョウサ</t>
    </rPh>
    <rPh sb="8" eb="11">
      <t>イライショ</t>
    </rPh>
    <phoneticPr fontId="3"/>
  </si>
  <si>
    <t>■</t>
    <phoneticPr fontId="3"/>
  </si>
  <si>
    <t>□</t>
    <phoneticPr fontId="3"/>
  </si>
  <si>
    <t>製造販売後調査等 審査結果通知書</t>
    <rPh sb="0" eb="2">
      <t>セイゾウ</t>
    </rPh>
    <rPh sb="2" eb="4">
      <t>ハンバイ</t>
    </rPh>
    <rPh sb="4" eb="5">
      <t>ゴ</t>
    </rPh>
    <rPh sb="5" eb="7">
      <t>チョウサ</t>
    </rPh>
    <rPh sb="7" eb="8">
      <t>トウ</t>
    </rPh>
    <rPh sb="9" eb="11">
      <t>シンサ</t>
    </rPh>
    <rPh sb="11" eb="13">
      <t>ケッカ</t>
    </rPh>
    <rPh sb="13" eb="16">
      <t>ツウチショ</t>
    </rPh>
    <phoneticPr fontId="3"/>
  </si>
  <si>
    <t>副作用・感染症報告</t>
    <rPh sb="0" eb="3">
      <t>フクサヨウ</t>
    </rPh>
    <rPh sb="4" eb="7">
      <t>カンセンショウ</t>
    </rPh>
    <rPh sb="7" eb="9">
      <t>ホウコク</t>
    </rPh>
    <phoneticPr fontId="3"/>
  </si>
  <si>
    <t>西暦　　 　　　　　年　　　　月　　　　日</t>
    <rPh sb="0" eb="2">
      <t>セイレキ</t>
    </rPh>
    <rPh sb="10" eb="11">
      <t>ネン</t>
    </rPh>
    <rPh sb="15" eb="16">
      <t>ツキ</t>
    </rPh>
    <rPh sb="20" eb="21">
      <t>ヒ</t>
    </rPh>
    <phoneticPr fontId="3"/>
  </si>
  <si>
    <t>実施例数</t>
    <rPh sb="0" eb="2">
      <t>ジッシ</t>
    </rPh>
    <rPh sb="2" eb="4">
      <t>レイスウ</t>
    </rPh>
    <phoneticPr fontId="3"/>
  </si>
  <si>
    <t>製造販売後調査等 修正報告書</t>
    <rPh sb="0" eb="2">
      <t>セイゾウ</t>
    </rPh>
    <rPh sb="2" eb="4">
      <t>ハンバイ</t>
    </rPh>
    <rPh sb="4" eb="5">
      <t>ゴ</t>
    </rPh>
    <rPh sb="5" eb="7">
      <t>チョウサ</t>
    </rPh>
    <rPh sb="7" eb="8">
      <t>トウ</t>
    </rPh>
    <rPh sb="9" eb="11">
      <t>シュウセイ</t>
    </rPh>
    <rPh sb="11" eb="14">
      <t>ホウコクショ</t>
    </rPh>
    <phoneticPr fontId="50"/>
  </si>
  <si>
    <t>X</t>
    <phoneticPr fontId="3"/>
  </si>
  <si>
    <t>１症例当たり最大</t>
    <rPh sb="1" eb="3">
      <t>ショウレイ</t>
    </rPh>
    <rPh sb="3" eb="4">
      <t>ア</t>
    </rPh>
    <rPh sb="6" eb="8">
      <t>サイダイ</t>
    </rPh>
    <phoneticPr fontId="3"/>
  </si>
  <si>
    <t>X</t>
    <phoneticPr fontId="3"/>
  </si>
  <si>
    <t>課題名</t>
    <rPh sb="0" eb="2">
      <t>カダイ</t>
    </rPh>
    <rPh sb="2" eb="3">
      <t>メイ</t>
    </rPh>
    <phoneticPr fontId="3"/>
  </si>
  <si>
    <t>課題名</t>
    <rPh sb="0" eb="1">
      <t>カ</t>
    </rPh>
    <rPh sb="1" eb="3">
      <t>ダイメイ</t>
    </rPh>
    <phoneticPr fontId="3"/>
  </si>
  <si>
    <t xml:space="preserve">
課題名</t>
    <rPh sb="1" eb="2">
      <t>カ</t>
    </rPh>
    <rPh sb="2" eb="3">
      <t>ダイ</t>
    </rPh>
    <rPh sb="3" eb="4">
      <t>メイ</t>
    </rPh>
    <phoneticPr fontId="3"/>
  </si>
  <si>
    <t>課題名</t>
    <phoneticPr fontId="3"/>
  </si>
  <si>
    <t>以下の通り</t>
    <rPh sb="0" eb="2">
      <t>イカ</t>
    </rPh>
    <rPh sb="3" eb="4">
      <t>トオ</t>
    </rPh>
    <phoneticPr fontId="3"/>
  </si>
  <si>
    <t>※日付を直接ご入力ください。</t>
    <rPh sb="1" eb="3">
      <t>ヒヅケ</t>
    </rPh>
    <rPh sb="4" eb="6">
      <t>チョクセツ</t>
    </rPh>
    <rPh sb="7" eb="9">
      <t>ニュウリョク</t>
    </rPh>
    <phoneticPr fontId="3"/>
  </si>
  <si>
    <t>※当院の了承日となりますので空欄のままお願い致します。</t>
    <rPh sb="1" eb="3">
      <t>トウイン</t>
    </rPh>
    <rPh sb="4" eb="6">
      <t>リョウショウ</t>
    </rPh>
    <rPh sb="6" eb="7">
      <t>ビ</t>
    </rPh>
    <rPh sb="14" eb="16">
      <t>クウラン</t>
    </rPh>
    <rPh sb="20" eb="21">
      <t>ネガ</t>
    </rPh>
    <rPh sb="22" eb="23">
      <t>イタ</t>
    </rPh>
    <phoneticPr fontId="3"/>
  </si>
  <si>
    <t>※当院での通知日となりますので空欄のままお願い致します。</t>
    <rPh sb="1" eb="3">
      <t>トウイン</t>
    </rPh>
    <rPh sb="5" eb="8">
      <t>ツウチビ</t>
    </rPh>
    <rPh sb="15" eb="17">
      <t>クウラン</t>
    </rPh>
    <rPh sb="21" eb="22">
      <t>ネガ</t>
    </rPh>
    <rPh sb="23" eb="24">
      <t>イタ</t>
    </rPh>
    <phoneticPr fontId="3"/>
  </si>
  <si>
    <t>※当院での保存について該当項目をご入力ください</t>
    <rPh sb="1" eb="3">
      <t>トウイン</t>
    </rPh>
    <rPh sb="5" eb="7">
      <t>ホゾン</t>
    </rPh>
    <rPh sb="11" eb="15">
      <t>ガイトウコウモク</t>
    </rPh>
    <rPh sb="17" eb="19">
      <t>ニュウリョク</t>
    </rPh>
    <phoneticPr fontId="3"/>
  </si>
  <si>
    <t>調査期間</t>
  </si>
  <si>
    <t>～</t>
    <phoneticPr fontId="3"/>
  </si>
  <si>
    <t>実施症例報告数</t>
    <rPh sb="0" eb="2">
      <t>ジッシ</t>
    </rPh>
    <rPh sb="2" eb="4">
      <t>ショウレイ</t>
    </rPh>
    <rPh sb="4" eb="6">
      <t>ホウコク</t>
    </rPh>
    <rPh sb="6" eb="7">
      <t>スウ</t>
    </rPh>
    <phoneticPr fontId="3"/>
  </si>
  <si>
    <t>該当せず</t>
    <rPh sb="0" eb="2">
      <t>ガイトウ</t>
    </rPh>
    <phoneticPr fontId="3"/>
  </si>
  <si>
    <t>実 施 症 例
 報 告 数</t>
    <rPh sb="0" eb="1">
      <t>ジツ</t>
    </rPh>
    <rPh sb="2" eb="3">
      <t>シ</t>
    </rPh>
    <rPh sb="4" eb="5">
      <t>ショウ</t>
    </rPh>
    <rPh sb="9" eb="10">
      <t>ホウ</t>
    </rPh>
    <rPh sb="11" eb="12">
      <t>コク</t>
    </rPh>
    <rPh sb="13" eb="14">
      <t>スウ</t>
    </rPh>
    <phoneticPr fontId="3"/>
  </si>
  <si>
    <t>課題名</t>
    <phoneticPr fontId="3"/>
  </si>
  <si>
    <t>実施症例報告数</t>
    <phoneticPr fontId="3"/>
  </si>
  <si>
    <t>観察期間</t>
    <phoneticPr fontId="3"/>
  </si>
  <si>
    <t>登録期間</t>
    <phoneticPr fontId="3"/>
  </si>
  <si>
    <t>調査期間</t>
    <phoneticPr fontId="3"/>
  </si>
  <si>
    <t>計画の概要</t>
    <rPh sb="0" eb="2">
      <t>ケイカク</t>
    </rPh>
    <rPh sb="3" eb="5">
      <t>ガイヨウ</t>
    </rPh>
    <phoneticPr fontId="3"/>
  </si>
  <si>
    <t>対象疾患</t>
    <rPh sb="0" eb="4">
      <t>タイショウシッカン</t>
    </rPh>
    <phoneticPr fontId="3"/>
  </si>
  <si>
    <t>目的</t>
    <rPh sb="0" eb="2">
      <t>モクテキ</t>
    </rPh>
    <phoneticPr fontId="3"/>
  </si>
  <si>
    <t>商品名</t>
    <rPh sb="0" eb="3">
      <t>ショウヒンメイ</t>
    </rPh>
    <phoneticPr fontId="3"/>
  </si>
  <si>
    <t>課題名</t>
    <phoneticPr fontId="3"/>
  </si>
  <si>
    <t>実施症例報告数</t>
    <phoneticPr fontId="3"/>
  </si>
  <si>
    <t>観察期間</t>
    <phoneticPr fontId="3"/>
  </si>
  <si>
    <t>登録期間</t>
    <phoneticPr fontId="3"/>
  </si>
  <si>
    <t>調査期間</t>
    <phoneticPr fontId="3"/>
  </si>
  <si>
    <t>計画の概要</t>
    <phoneticPr fontId="3"/>
  </si>
  <si>
    <t>対象疾患</t>
    <rPh sb="0" eb="4">
      <t>タイショウシッカン</t>
    </rPh>
    <phoneticPr fontId="3"/>
  </si>
  <si>
    <t>目的</t>
    <rPh sb="0" eb="2">
      <t>モクテキ</t>
    </rPh>
    <phoneticPr fontId="3"/>
  </si>
  <si>
    <t>観察期間</t>
    <rPh sb="0" eb="4">
      <t>カンサツキカン</t>
    </rPh>
    <phoneticPr fontId="3"/>
  </si>
  <si>
    <t>登録期間</t>
    <rPh sb="0" eb="4">
      <t>トウロクキカン</t>
    </rPh>
    <phoneticPr fontId="3"/>
  </si>
  <si>
    <t>実施症例報告数</t>
    <rPh sb="0" eb="2">
      <t>ジッシ</t>
    </rPh>
    <rPh sb="2" eb="4">
      <t>ショウレイ</t>
    </rPh>
    <rPh sb="6" eb="7">
      <t>スウ</t>
    </rPh>
    <phoneticPr fontId="3"/>
  </si>
  <si>
    <t>～</t>
    <phoneticPr fontId="3"/>
  </si>
  <si>
    <t xml:space="preserve">目的 </t>
    <phoneticPr fontId="3"/>
  </si>
  <si>
    <t>※変更申請の際はこちらへは上書きしないでください。</t>
    <rPh sb="1" eb="5">
      <t>ヘンコウシンセイ</t>
    </rPh>
    <rPh sb="6" eb="7">
      <t>サイ</t>
    </rPh>
    <rPh sb="13" eb="15">
      <t>ウワガ</t>
    </rPh>
    <phoneticPr fontId="3"/>
  </si>
  <si>
    <t>西暦　　　　　年　　月　　日　</t>
    <rPh sb="0" eb="2">
      <t>セイレキ</t>
    </rPh>
    <rPh sb="7" eb="8">
      <t>ネン</t>
    </rPh>
    <rPh sb="10" eb="11">
      <t>ツキ</t>
    </rPh>
    <rPh sb="13" eb="14">
      <t>ヒ</t>
    </rPh>
    <phoneticPr fontId="3"/>
  </si>
  <si>
    <t>依頼のあった製造販売後調査等に関する審査事項について上記のとおり決定しましたので通知いたします。</t>
    <rPh sb="0" eb="2">
      <t>イライ</t>
    </rPh>
    <rPh sb="6" eb="8">
      <t>セイゾウ</t>
    </rPh>
    <rPh sb="8" eb="10">
      <t>ハンバイ</t>
    </rPh>
    <rPh sb="10" eb="11">
      <t>ゴ</t>
    </rPh>
    <rPh sb="11" eb="13">
      <t>チョウサ</t>
    </rPh>
    <rPh sb="13" eb="14">
      <t>トウ</t>
    </rPh>
    <rPh sb="15" eb="16">
      <t>カン</t>
    </rPh>
    <rPh sb="18" eb="20">
      <t>シンサ</t>
    </rPh>
    <rPh sb="20" eb="22">
      <t>ジコウ</t>
    </rPh>
    <rPh sb="26" eb="28">
      <t>ジョウキ</t>
    </rPh>
    <rPh sb="32" eb="34">
      <t>ケッテイ</t>
    </rPh>
    <rPh sb="40" eb="42">
      <t>ツウチ</t>
    </rPh>
    <phoneticPr fontId="3"/>
  </si>
  <si>
    <t>下記製造販売後調査等について、以下のとおり決定しましたので通知します。</t>
    <rPh sb="0" eb="2">
      <t>カキ</t>
    </rPh>
    <rPh sb="2" eb="4">
      <t>セイゾウ</t>
    </rPh>
    <rPh sb="4" eb="6">
      <t>ハンバイ</t>
    </rPh>
    <rPh sb="6" eb="7">
      <t>ゴ</t>
    </rPh>
    <rPh sb="7" eb="9">
      <t>チョウサ</t>
    </rPh>
    <rPh sb="9" eb="10">
      <t>トウ</t>
    </rPh>
    <rPh sb="15" eb="17">
      <t>イカ</t>
    </rPh>
    <rPh sb="21" eb="23">
      <t>ケッテイ</t>
    </rPh>
    <rPh sb="29" eb="31">
      <t>ツウチ</t>
    </rPh>
    <phoneticPr fontId="3"/>
  </si>
  <si>
    <t>下記の副作用・感染症報告の実施を依頼いたします。</t>
    <rPh sb="0" eb="2">
      <t>カキ</t>
    </rPh>
    <rPh sb="3" eb="6">
      <t>フクサヨウ</t>
    </rPh>
    <rPh sb="7" eb="12">
      <t>カンセンショウホウコク</t>
    </rPh>
    <rPh sb="12" eb="14">
      <t>ジッシ</t>
    </rPh>
    <rPh sb="15" eb="17">
      <t>イライ</t>
    </rPh>
    <phoneticPr fontId="3"/>
  </si>
  <si>
    <t>GPSP/GVP遵守状況</t>
    <phoneticPr fontId="3"/>
  </si>
  <si>
    <t>GPSP/GVP
遵守状況</t>
    <phoneticPr fontId="3"/>
  </si>
  <si>
    <t>製造販売後調査等 終了（中止･中断）報告書</t>
    <rPh sb="0" eb="2">
      <t>セイゾウ</t>
    </rPh>
    <rPh sb="2" eb="4">
      <t>ハンバイ</t>
    </rPh>
    <rPh sb="4" eb="5">
      <t>ゴ</t>
    </rPh>
    <rPh sb="5" eb="7">
      <t>チョウサ</t>
    </rPh>
    <rPh sb="7" eb="8">
      <t>トウ</t>
    </rPh>
    <rPh sb="9" eb="11">
      <t>シュウリョウ</t>
    </rPh>
    <rPh sb="12" eb="14">
      <t>チュウシ</t>
    </rPh>
    <rPh sb="15" eb="17">
      <t>チュウダン</t>
    </rPh>
    <rPh sb="18" eb="21">
      <t>ホウコクショ</t>
    </rPh>
    <phoneticPr fontId="3"/>
  </si>
  <si>
    <t>製造販売後調査等
結果の概要等（中止、中断した場合、その理由も記載）</t>
    <rPh sb="0" eb="2">
      <t>セイゾウ</t>
    </rPh>
    <rPh sb="2" eb="5">
      <t>ハンバイゴ</t>
    </rPh>
    <rPh sb="5" eb="7">
      <t>チョウサ</t>
    </rPh>
    <rPh sb="7" eb="8">
      <t>トウ</t>
    </rPh>
    <rPh sb="9" eb="11">
      <t>ケッカ</t>
    </rPh>
    <rPh sb="12" eb="14">
      <t>ガイヨウ</t>
    </rPh>
    <rPh sb="14" eb="15">
      <t>トウ</t>
    </rPh>
    <rPh sb="16" eb="18">
      <t>チュウシ</t>
    </rPh>
    <rPh sb="19" eb="21">
      <t>チュウダン</t>
    </rPh>
    <rPh sb="23" eb="25">
      <t>バアイ</t>
    </rPh>
    <rPh sb="28" eb="30">
      <t>リユウ</t>
    </rPh>
    <rPh sb="31" eb="33">
      <t>キサイ</t>
    </rPh>
    <phoneticPr fontId="3"/>
  </si>
  <si>
    <t>上記製造販売後調査等について以上のとおり通知いたします。</t>
    <rPh sb="0" eb="2">
      <t>ジョウキ</t>
    </rPh>
    <rPh sb="2" eb="4">
      <t>セイゾウ</t>
    </rPh>
    <rPh sb="4" eb="7">
      <t>ハンバイゴ</t>
    </rPh>
    <rPh sb="7" eb="9">
      <t>チョウサ</t>
    </rPh>
    <rPh sb="9" eb="10">
      <t>トウ</t>
    </rPh>
    <rPh sb="14" eb="16">
      <t>イジョウ</t>
    </rPh>
    <rPh sb="20" eb="22">
      <t>ツウチ</t>
    </rPh>
    <phoneticPr fontId="3"/>
  </si>
  <si>
    <t>※本調査はレトロスペクティブな調査対象となりますか？全例調査ではない場合、レトロスペクティブ対象とする理由を申請時に確認します。</t>
    <rPh sb="1" eb="4">
      <t>ホンチョウサ</t>
    </rPh>
    <rPh sb="15" eb="19">
      <t>チョウサタイショウ</t>
    </rPh>
    <rPh sb="26" eb="30">
      <t>ゼンレイチョウサ</t>
    </rPh>
    <rPh sb="34" eb="36">
      <t>バアイ</t>
    </rPh>
    <rPh sb="46" eb="48">
      <t>タイショウ</t>
    </rPh>
    <rPh sb="51" eb="53">
      <t>リユウ</t>
    </rPh>
    <rPh sb="54" eb="56">
      <t>シンセイ</t>
    </rPh>
    <rPh sb="56" eb="57">
      <t>ジ</t>
    </rPh>
    <rPh sb="58" eb="60">
      <t>カクニン</t>
    </rPh>
    <phoneticPr fontId="3"/>
  </si>
  <si>
    <t>※転院先情報の収集は、施設名のみとなりますでしょうか？転院後のデータ収集は、転院先で製造販売後調査の申請を行ってください。必須とする場合、その理由をご入力ください。</t>
    <rPh sb="1" eb="4">
      <t>テンインサキ</t>
    </rPh>
    <rPh sb="4" eb="6">
      <t>ジョウホウ</t>
    </rPh>
    <rPh sb="7" eb="9">
      <t>シュウシュウ</t>
    </rPh>
    <rPh sb="11" eb="14">
      <t>シセツメイ</t>
    </rPh>
    <rPh sb="27" eb="29">
      <t>テンイン</t>
    </rPh>
    <rPh sb="29" eb="30">
      <t>ゴ</t>
    </rPh>
    <rPh sb="34" eb="36">
      <t>シュウシュウ</t>
    </rPh>
    <rPh sb="38" eb="41">
      <t>テンインサキ</t>
    </rPh>
    <rPh sb="42" eb="49">
      <t>セイゾウハンバイゴチョウサ</t>
    </rPh>
    <rPh sb="50" eb="52">
      <t>シンセイ</t>
    </rPh>
    <rPh sb="53" eb="54">
      <t>オコナ</t>
    </rPh>
    <rPh sb="61" eb="63">
      <t>ヒッス</t>
    </rPh>
    <rPh sb="66" eb="68">
      <t>バアイ</t>
    </rPh>
    <rPh sb="71" eb="73">
      <t>リユウ</t>
    </rPh>
    <rPh sb="75" eb="77">
      <t>ニュウリョク</t>
    </rPh>
    <phoneticPr fontId="3"/>
  </si>
  <si>
    <t>※比較調査以外で投与患者以外の情報収集を必須とする場合、その理由をご入力ください。</t>
    <rPh sb="1" eb="5">
      <t>ヒカクチョウサ</t>
    </rPh>
    <rPh sb="5" eb="7">
      <t>イガイ</t>
    </rPh>
    <rPh sb="8" eb="12">
      <t>トウヨカンジャ</t>
    </rPh>
    <rPh sb="12" eb="14">
      <t>イガイ</t>
    </rPh>
    <rPh sb="15" eb="17">
      <t>ジョウホウ</t>
    </rPh>
    <rPh sb="17" eb="19">
      <t>シュウシュウ</t>
    </rPh>
    <rPh sb="20" eb="22">
      <t>ヒッス</t>
    </rPh>
    <rPh sb="25" eb="27">
      <t>バアイ</t>
    </rPh>
    <rPh sb="30" eb="32">
      <t>リユウ</t>
    </rPh>
    <rPh sb="34" eb="36">
      <t>ニュウリョク</t>
    </rPh>
    <phoneticPr fontId="3"/>
  </si>
  <si>
    <t>※調査票以外のアンケート調査などを依頼者へ提供する場合は日常診療データ収集の範囲を超えるため、必須とする資料名を入力してください。ただし、日常診療でその疾患に応じて実施しているもの（EG-5D,DAS28等）は含まれません。</t>
    <rPh sb="1" eb="6">
      <t>チョウサヒョウイガイ</t>
    </rPh>
    <rPh sb="12" eb="14">
      <t>チョウサ</t>
    </rPh>
    <rPh sb="28" eb="30">
      <t>ニチジョウ</t>
    </rPh>
    <rPh sb="30" eb="32">
      <t>シンリョウ</t>
    </rPh>
    <rPh sb="35" eb="37">
      <t>シュウシュウ</t>
    </rPh>
    <rPh sb="38" eb="40">
      <t>ハンイ</t>
    </rPh>
    <rPh sb="41" eb="42">
      <t>コ</t>
    </rPh>
    <rPh sb="47" eb="49">
      <t>ヒッス</t>
    </rPh>
    <rPh sb="52" eb="55">
      <t>シリョウメイ</t>
    </rPh>
    <rPh sb="56" eb="58">
      <t>ニュウリョク</t>
    </rPh>
    <rPh sb="69" eb="73">
      <t>ニチジョウシンリョウ</t>
    </rPh>
    <rPh sb="76" eb="78">
      <t>シッカン</t>
    </rPh>
    <rPh sb="79" eb="80">
      <t>オウ</t>
    </rPh>
    <rPh sb="82" eb="84">
      <t>ジッシ</t>
    </rPh>
    <rPh sb="102" eb="103">
      <t>ナド</t>
    </rPh>
    <rPh sb="105" eb="106">
      <t>フク</t>
    </rPh>
    <phoneticPr fontId="3"/>
  </si>
  <si>
    <r>
      <t>※調査情報の当局以外への提供は通常の製造販売後調査の調査範囲を超えるため、提供先がある場合は入力してください。</t>
    </r>
    <r>
      <rPr>
        <b/>
        <sz val="9"/>
        <color rgb="FF0000FF"/>
        <rFont val="ＭＳ ゴシック"/>
        <family val="3"/>
        <charset val="128"/>
      </rPr>
      <t>本調査の企画/立案の目的が当局以外への情報提供であればGPSP外の調査となります。</t>
    </r>
    <rPh sb="1" eb="5">
      <t>チョウサジョウホウ</t>
    </rPh>
    <rPh sb="6" eb="8">
      <t>トウキョク</t>
    </rPh>
    <rPh sb="8" eb="10">
      <t>イガイ</t>
    </rPh>
    <rPh sb="12" eb="14">
      <t>テイキョウ</t>
    </rPh>
    <rPh sb="15" eb="17">
      <t>ツウジョウ</t>
    </rPh>
    <rPh sb="18" eb="25">
      <t>セイゾウハンバイゴチョウサ</t>
    </rPh>
    <rPh sb="26" eb="30">
      <t>チョウサハンイ</t>
    </rPh>
    <rPh sb="31" eb="32">
      <t>コ</t>
    </rPh>
    <rPh sb="37" eb="40">
      <t>テイキョウサキ</t>
    </rPh>
    <rPh sb="43" eb="45">
      <t>バアイ</t>
    </rPh>
    <rPh sb="46" eb="48">
      <t>ニュウリョク</t>
    </rPh>
    <rPh sb="55" eb="58">
      <t>ホンチョウサ</t>
    </rPh>
    <rPh sb="65" eb="67">
      <t>モクテキ</t>
    </rPh>
    <rPh sb="68" eb="70">
      <t>トウキョク</t>
    </rPh>
    <rPh sb="70" eb="72">
      <t>イガイ</t>
    </rPh>
    <rPh sb="74" eb="76">
      <t>ジョウホウ</t>
    </rPh>
    <rPh sb="76" eb="78">
      <t>テイキョウ</t>
    </rPh>
    <rPh sb="86" eb="87">
      <t>ガイ</t>
    </rPh>
    <rPh sb="88" eb="90">
      <t>チョウサ</t>
    </rPh>
    <phoneticPr fontId="3"/>
  </si>
  <si>
    <r>
      <t>※実施要項に医学専門家の記載がある場合、本調査におけるその役割をご入力ください。</t>
    </r>
    <r>
      <rPr>
        <b/>
        <sz val="9"/>
        <color rgb="FF0000FF"/>
        <rFont val="ＭＳ ゴシック"/>
        <family val="3"/>
        <charset val="128"/>
      </rPr>
      <t>本調査の企画/立案の目的が当局以外への情報提供であればGPSP外となります。</t>
    </r>
    <rPh sb="1" eb="5">
      <t>ジッシヨウコウ</t>
    </rPh>
    <rPh sb="6" eb="8">
      <t>イガク</t>
    </rPh>
    <rPh sb="8" eb="11">
      <t>センモンカ</t>
    </rPh>
    <rPh sb="12" eb="14">
      <t>キサイ</t>
    </rPh>
    <rPh sb="17" eb="19">
      <t>バアイ</t>
    </rPh>
    <rPh sb="20" eb="23">
      <t>ホンチョウサ</t>
    </rPh>
    <rPh sb="29" eb="31">
      <t>ヤクワリ</t>
    </rPh>
    <rPh sb="33" eb="35">
      <t>ニュウリョク</t>
    </rPh>
    <phoneticPr fontId="3"/>
  </si>
  <si>
    <t>※本調査の結果公表について、適正使用情報の提供以外の学会発表、論文公表を目的とされている場合は、製造販売後調査の調査範囲を超えるため、目的について確認をさせていただきます。</t>
    <rPh sb="1" eb="4">
      <t>ホンチョウサ</t>
    </rPh>
    <rPh sb="5" eb="7">
      <t>ケッカ</t>
    </rPh>
    <rPh sb="7" eb="9">
      <t>コウヒョウ</t>
    </rPh>
    <rPh sb="14" eb="18">
      <t>テキセイシヨウ</t>
    </rPh>
    <rPh sb="18" eb="20">
      <t>ジョウホウ</t>
    </rPh>
    <rPh sb="21" eb="23">
      <t>テイキョウ</t>
    </rPh>
    <rPh sb="23" eb="25">
      <t>イガイ</t>
    </rPh>
    <rPh sb="26" eb="31">
      <t>ガッカイ</t>
    </rPh>
    <rPh sb="31" eb="35">
      <t>ロンブンコウヒョウ</t>
    </rPh>
    <rPh sb="36" eb="38">
      <t>モクテキ</t>
    </rPh>
    <rPh sb="44" eb="46">
      <t>バアイ</t>
    </rPh>
    <rPh sb="48" eb="55">
      <t>セイゾウハンバイゴチョウサ</t>
    </rPh>
    <rPh sb="56" eb="60">
      <t>チョウサハンイ</t>
    </rPh>
    <rPh sb="61" eb="62">
      <t>コ</t>
    </rPh>
    <rPh sb="67" eb="69">
      <t>モクテキ</t>
    </rPh>
    <rPh sb="73" eb="75">
      <t>カクニン</t>
    </rPh>
    <phoneticPr fontId="3"/>
  </si>
  <si>
    <r>
      <t>※個人情報については、生年月まで、性別については収集可能です。</t>
    </r>
    <r>
      <rPr>
        <b/>
        <sz val="9"/>
        <color rgb="FF0000FF"/>
        <rFont val="ＭＳ ゴシック"/>
        <family val="3"/>
        <charset val="128"/>
      </rPr>
      <t>カルテ番号は提供できません。本調査に紐づく管理番号で管理できるよう、医師と予めご相談ください。</t>
    </r>
    <rPh sb="1" eb="5">
      <t>コジンジョウホウ</t>
    </rPh>
    <rPh sb="11" eb="14">
      <t>セイネンゲツ</t>
    </rPh>
    <rPh sb="17" eb="19">
      <t>セイベツ</t>
    </rPh>
    <rPh sb="24" eb="28">
      <t>シュウシュウカノウ</t>
    </rPh>
    <rPh sb="34" eb="36">
      <t>バンゴウ</t>
    </rPh>
    <rPh sb="37" eb="39">
      <t>テイキョウ</t>
    </rPh>
    <rPh sb="45" eb="48">
      <t>ホンチョウサ</t>
    </rPh>
    <rPh sb="49" eb="50">
      <t>ヒモ</t>
    </rPh>
    <rPh sb="52" eb="56">
      <t>カンリバンゴウ</t>
    </rPh>
    <rPh sb="57" eb="59">
      <t>カンリ</t>
    </rPh>
    <rPh sb="65" eb="67">
      <t>イシ</t>
    </rPh>
    <rPh sb="68" eb="69">
      <t>アラカジ</t>
    </rPh>
    <rPh sb="71" eb="73">
      <t>ソウダン</t>
    </rPh>
    <phoneticPr fontId="3"/>
  </si>
  <si>
    <t>※製造販売後調査の調査期間を超え、調査票とは別に生存確認等の調査票が発生する場合、ご入力ください。</t>
    <rPh sb="1" eb="8">
      <t>セイゾウハンバイゴチョウサ</t>
    </rPh>
    <rPh sb="9" eb="13">
      <t>チョウサキカン</t>
    </rPh>
    <rPh sb="14" eb="15">
      <t>コ</t>
    </rPh>
    <rPh sb="17" eb="20">
      <t>チョウサヒョウ</t>
    </rPh>
    <rPh sb="22" eb="23">
      <t>ベツ</t>
    </rPh>
    <rPh sb="24" eb="26">
      <t>セイゾン</t>
    </rPh>
    <rPh sb="26" eb="28">
      <t>カクニン</t>
    </rPh>
    <rPh sb="28" eb="29">
      <t>トウ</t>
    </rPh>
    <rPh sb="30" eb="32">
      <t>チョウサ</t>
    </rPh>
    <rPh sb="32" eb="33">
      <t>ヒョウ</t>
    </rPh>
    <rPh sb="34" eb="36">
      <t>ハッセイ</t>
    </rPh>
    <rPh sb="38" eb="40">
      <t>バアイ</t>
    </rPh>
    <rPh sb="42" eb="44">
      <t>ニュウリョク</t>
    </rPh>
    <phoneticPr fontId="3"/>
  </si>
  <si>
    <t>CROとの三者契約</t>
    <rPh sb="5" eb="7">
      <t>サンシャ</t>
    </rPh>
    <rPh sb="7" eb="9">
      <t>ケイヤク</t>
    </rPh>
    <phoneticPr fontId="3"/>
  </si>
  <si>
    <t>※変更申請の際はこちらを直接入力してください。</t>
    <rPh sb="12" eb="16">
      <t>チョクセツニュウリョク</t>
    </rPh>
    <phoneticPr fontId="3"/>
  </si>
  <si>
    <t>（20240104改定）</t>
    <rPh sb="9" eb="11">
      <t>カイテイ</t>
    </rPh>
    <phoneticPr fontId="3"/>
  </si>
  <si>
    <t>ver7.1（20240104改定）</t>
    <phoneticPr fontId="3"/>
  </si>
  <si>
    <r>
      <t>製販書式２</t>
    </r>
    <r>
      <rPr>
        <sz val="10"/>
        <rFont val="ＭＳ ゴシック"/>
        <family val="3"/>
        <charset val="128"/>
      </rPr>
      <t>　ver7.1（20240104改定）</t>
    </r>
    <rPh sb="0" eb="2">
      <t>セイハン</t>
    </rPh>
    <phoneticPr fontId="3"/>
  </si>
  <si>
    <r>
      <t>製販書式３　</t>
    </r>
    <r>
      <rPr>
        <sz val="10"/>
        <rFont val="ＭＳ ゴシック"/>
        <family val="3"/>
        <charset val="128"/>
      </rPr>
      <t>ver7.1（20240104改定）</t>
    </r>
    <rPh sb="0" eb="2">
      <t>セイハン</t>
    </rPh>
    <phoneticPr fontId="3"/>
  </si>
  <si>
    <r>
      <t>製販書式４　</t>
    </r>
    <r>
      <rPr>
        <sz val="10"/>
        <rFont val="ＭＳ Ｐゴシック"/>
        <family val="3"/>
        <charset val="128"/>
      </rPr>
      <t>ver7.1（20240104改定）</t>
    </r>
    <rPh sb="0" eb="2">
      <t>セイハン</t>
    </rPh>
    <phoneticPr fontId="3"/>
  </si>
  <si>
    <r>
      <t>製販書式５　</t>
    </r>
    <r>
      <rPr>
        <sz val="10"/>
        <rFont val="ＭＳ Ｐゴシック"/>
        <family val="3"/>
        <charset val="128"/>
      </rPr>
      <t>ver7.1（20240104改定）</t>
    </r>
    <rPh sb="0" eb="2">
      <t>セイハン</t>
    </rPh>
    <phoneticPr fontId="3"/>
  </si>
  <si>
    <r>
      <t>製販書式　6</t>
    </r>
    <r>
      <rPr>
        <sz val="10"/>
        <rFont val="ＭＳ ゴシック"/>
        <family val="3"/>
        <charset val="128"/>
      </rPr>
      <t>　ver7.1（20240104改定）</t>
    </r>
    <rPh sb="0" eb="2">
      <t>セイハン</t>
    </rPh>
    <phoneticPr fontId="3"/>
  </si>
  <si>
    <r>
      <t>副・感 書式３　</t>
    </r>
    <r>
      <rPr>
        <sz val="10"/>
        <rFont val="ＭＳ ゴシック"/>
        <family val="3"/>
        <charset val="128"/>
      </rPr>
      <t>ver7.1（20240104改定）</t>
    </r>
    <rPh sb="0" eb="1">
      <t>フク</t>
    </rPh>
    <rPh sb="2" eb="3">
      <t>カン</t>
    </rPh>
    <rPh sb="4" eb="6">
      <t>ショシキ</t>
    </rPh>
    <phoneticPr fontId="3"/>
  </si>
  <si>
    <r>
      <t>副・感 書式４　</t>
    </r>
    <r>
      <rPr>
        <sz val="10"/>
        <rFont val="ＭＳ ゴシック"/>
        <family val="3"/>
        <charset val="128"/>
      </rPr>
      <t>ver7.1（20240104改定）</t>
    </r>
    <rPh sb="0" eb="1">
      <t>フク</t>
    </rPh>
    <rPh sb="2" eb="3">
      <t>カン</t>
    </rPh>
    <rPh sb="4" eb="6">
      <t>ショシキ</t>
    </rPh>
    <phoneticPr fontId="3"/>
  </si>
  <si>
    <r>
      <t>副・感 書式５　</t>
    </r>
    <r>
      <rPr>
        <sz val="10"/>
        <rFont val="ＭＳ ゴシック"/>
        <family val="3"/>
        <charset val="128"/>
      </rPr>
      <t>ver7.1（20240104改定）</t>
    </r>
    <rPh sb="0" eb="1">
      <t>フク</t>
    </rPh>
    <rPh sb="2" eb="3">
      <t>カン</t>
    </rPh>
    <rPh sb="4" eb="6">
      <t>ショシキ</t>
    </rPh>
    <phoneticPr fontId="3"/>
  </si>
  <si>
    <r>
      <t>製販書式10　</t>
    </r>
    <r>
      <rPr>
        <sz val="10"/>
        <rFont val="ＭＳ Ｐゴシック"/>
        <family val="3"/>
        <charset val="128"/>
      </rPr>
      <t>ver7.1（20240104改定）</t>
    </r>
    <rPh sb="0" eb="1">
      <t>セイ</t>
    </rPh>
    <rPh sb="1" eb="2">
      <t>ハン</t>
    </rPh>
    <phoneticPr fontId="3"/>
  </si>
  <si>
    <r>
      <t>製販書式２　</t>
    </r>
    <r>
      <rPr>
        <sz val="10"/>
        <rFont val="ＭＳ ゴシック"/>
        <family val="3"/>
        <charset val="128"/>
      </rPr>
      <t>ver7.1（20240104改定）</t>
    </r>
    <rPh sb="0" eb="2">
      <t>セイハン</t>
    </rPh>
    <phoneticPr fontId="3"/>
  </si>
  <si>
    <r>
      <t>製販書式17　</t>
    </r>
    <r>
      <rPr>
        <sz val="10"/>
        <rFont val="ＭＳ Ｐゴシック"/>
        <family val="3"/>
        <charset val="128"/>
      </rPr>
      <t>ver7.1（20240104改定）</t>
    </r>
    <rPh sb="0" eb="2">
      <t>セイハン</t>
    </rPh>
    <phoneticPr fontId="3"/>
  </si>
  <si>
    <r>
      <t>副・感 書式17　</t>
    </r>
    <r>
      <rPr>
        <sz val="10"/>
        <rFont val="ＭＳ Ｐゴシック"/>
        <family val="3"/>
        <charset val="128"/>
      </rPr>
      <t>ver7.1（20240104改定）</t>
    </r>
    <rPh sb="0" eb="1">
      <t>フク</t>
    </rPh>
    <rPh sb="2" eb="3">
      <t>カン</t>
    </rPh>
    <rPh sb="4" eb="6">
      <t>ショシキ</t>
    </rPh>
    <phoneticPr fontId="3"/>
  </si>
  <si>
    <r>
      <t>製販書式11</t>
    </r>
    <r>
      <rPr>
        <sz val="10"/>
        <rFont val="ＭＳ Ｐゴシック"/>
        <family val="3"/>
        <charset val="128"/>
      </rPr>
      <t>　ver7.1（20240104改定）</t>
    </r>
    <rPh sb="0" eb="2">
      <t>セイハン</t>
    </rPh>
    <phoneticPr fontId="3"/>
  </si>
  <si>
    <t>当院の採用状況等</t>
    <rPh sb="0" eb="2">
      <t>トウイン</t>
    </rPh>
    <rPh sb="7" eb="8">
      <t>トウ</t>
    </rPh>
    <phoneticPr fontId="3"/>
  </si>
  <si>
    <t>契約内容</t>
    <rPh sb="2" eb="4">
      <t>ナイヨウ</t>
    </rPh>
    <phoneticPr fontId="3"/>
  </si>
  <si>
    <t>【申請窓口】
　　　〒951-8524
　　　新潟市中央区学校町通2-5274　新潟大学ライフイノベーションハブ２階
　　　新潟大学医歯学総合病院 臨床研究推進センター総務経理部門 製造販売後調査等担当
　　　ＴＥＬ：025-227-0901
　　　ＦＡＸ：025-227-0729
　　　E-mail：pms_ctrc@nuh.niigata-u.ac.jp</t>
    <rPh sb="40" eb="42">
      <t>ニイガタ</t>
    </rPh>
    <rPh sb="42" eb="44">
      <t>ダイガク</t>
    </rPh>
    <rPh sb="57" eb="58">
      <t>カイ</t>
    </rPh>
    <rPh sb="84" eb="88">
      <t>ソウムケイリ</t>
    </rPh>
    <rPh sb="88" eb="90">
      <t>ブモン</t>
    </rPh>
    <phoneticPr fontId="3"/>
  </si>
  <si>
    <t>※説明文書が調査データの公開、二次利用に関してである場合、使用についてチェックを入れてください。</t>
    <rPh sb="1" eb="5">
      <t>セツメイブンショ</t>
    </rPh>
    <rPh sb="6" eb="8">
      <t>チョウサ</t>
    </rPh>
    <rPh sb="12" eb="14">
      <t>コウカイ</t>
    </rPh>
    <rPh sb="15" eb="19">
      <t>ニジリヨウ</t>
    </rPh>
    <rPh sb="20" eb="21">
      <t>カン</t>
    </rPh>
    <rPh sb="26" eb="28">
      <t>バアイ</t>
    </rPh>
    <rPh sb="29" eb="31">
      <t>シヨウ</t>
    </rPh>
    <rPh sb="40" eb="41">
      <t>イ</t>
    </rPh>
    <phoneticPr fontId="3"/>
  </si>
  <si>
    <r>
      <t>※日付を直接ご入力ください。</t>
    </r>
    <r>
      <rPr>
        <b/>
        <vertAlign val="superscript"/>
        <sz val="10.5"/>
        <color rgb="FF0000FF"/>
        <rFont val="ＭＳ Ｐゴシック"/>
        <family val="3"/>
        <charset val="128"/>
      </rPr>
      <t>＊1</t>
    </r>
    <rPh sb="1" eb="3">
      <t>ヒヅケ</t>
    </rPh>
    <rPh sb="4" eb="6">
      <t>チョクセツ</t>
    </rPh>
    <rPh sb="7" eb="9">
      <t>ニュウリョク</t>
    </rPh>
    <phoneticPr fontId="3"/>
  </si>
  <si>
    <r>
      <t xml:space="preserve">※分担医師リストが変更となる場合は分担医師リストの作成日を入力画面から入力してください。
</t>
    </r>
    <r>
      <rPr>
        <vertAlign val="superscript"/>
        <sz val="10.5"/>
        <color rgb="FF0000FF"/>
        <rFont val="ＭＳ Ｐゴシック"/>
        <family val="3"/>
        <charset val="128"/>
      </rPr>
      <t>＊1</t>
    </r>
    <r>
      <rPr>
        <sz val="10.5"/>
        <color rgb="FF0000FF"/>
        <rFont val="ＭＳ Ｐゴシック"/>
        <family val="3"/>
        <charset val="128"/>
      </rPr>
      <t>と同日</t>
    </r>
    <rPh sb="25" eb="28">
      <t>サクセイビ</t>
    </rPh>
    <rPh sb="29" eb="33">
      <t>ニュウリョクガメン</t>
    </rPh>
    <rPh sb="35" eb="37">
      <t>ニュウリョク</t>
    </rPh>
    <rPh sb="48" eb="50">
      <t>ドウジツ</t>
    </rPh>
    <phoneticPr fontId="3"/>
  </si>
  <si>
    <t>　7,700　円+（消費税相当額）</t>
    <phoneticPr fontId="3"/>
  </si>
  <si>
    <t>ver7.1（20240201改定）</t>
    <phoneticPr fontId="3"/>
  </si>
  <si>
    <t>※日付を直接ご入力ください。（実際のPDF送付日としてください）</t>
    <rPh sb="1" eb="3">
      <t>ヒヅケ</t>
    </rPh>
    <rPh sb="4" eb="6">
      <t>チョクセツ</t>
    </rPh>
    <rPh sb="7" eb="9">
      <t>ニュウリョク</t>
    </rPh>
    <rPh sb="15" eb="17">
      <t>ジッサイ</t>
    </rPh>
    <rPh sb="21" eb="23">
      <t>ソウフ</t>
    </rPh>
    <rPh sb="23" eb="24">
      <t>ビ</t>
    </rPh>
    <phoneticPr fontId="3"/>
  </si>
  <si>
    <t>同意取得管理費＋管理費</t>
    <phoneticPr fontId="50"/>
  </si>
  <si>
    <t>ご希望に応じて事前確認を致します。</t>
    <rPh sb="1" eb="3">
      <t>キボウ</t>
    </rPh>
    <rPh sb="4" eb="5">
      <t>オウ</t>
    </rPh>
    <rPh sb="7" eb="9">
      <t>ジゼン</t>
    </rPh>
    <rPh sb="9" eb="11">
      <t>カクニン</t>
    </rPh>
    <rPh sb="12" eb="13">
      <t>イタ</t>
    </rPh>
    <phoneticPr fontId="3"/>
  </si>
  <si>
    <t>当院では、薬機法・GPSP省令に基づき実施する製造販売後調査及び副作用・感染症・不具合報告について、治験審査委員会（IRB）への申請が必要です。
各種申請の際は、申請手順に従い申請をお願いいたします。</t>
    <phoneticPr fontId="3"/>
  </si>
  <si>
    <t>)</t>
    <phoneticPr fontId="3"/>
  </si>
  <si>
    <t>（</t>
    <phoneticPr fontId="3"/>
  </si>
  <si>
    <r>
      <t xml:space="preserve">  </t>
    </r>
    <r>
      <rPr>
        <sz val="8"/>
        <rFont val="ＭＳ ゴシック"/>
        <family val="3"/>
        <charset val="128"/>
      </rPr>
      <t>　＊根拠資料（該当部分のコピーで可能です。）を添付してください。
　　　尚、法令で定められた調査に該当しない調査は、治験審査委員会の審査対象外となります</t>
    </r>
    <phoneticPr fontId="3"/>
  </si>
  <si>
    <t>菊地　利明</t>
    <rPh sb="0" eb="2">
      <t>キクチ</t>
    </rPh>
    <rPh sb="3" eb="5">
      <t>トシアキ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</si>
</sst>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176" formatCode="0_ "/>
    <numFmt numFmtId="177" formatCode="0_);[Red]\(0\)"/>
    <numFmt numFmtId="178" formatCode="yyyy&quot;年&quot;m&quot;月&quot;d&quot;日&quot;;@"/>
    <numFmt numFmtId="179" formatCode="0.0_);[Red]\(0.0\)"/>
    <numFmt numFmtId="180" formatCode="_ * #,##0_ ;_ * \-#,##0_ ;_ * &quot;-&quot;?_ ;_ @_ "/>
    <numFmt numFmtId="181" formatCode="&quot;うち消費税額及び地方消費税額&quot;\(##&quot;％）&quot;"/>
    <numFmt numFmtId="182" formatCode="[$-F800]dddd\,\ mmmm\ dd\,\ yyyy"/>
    <numFmt numFmtId="183" formatCode="##&quot;症例&quot;"/>
    <numFmt numFmtId="184" formatCode="##&quot;年間&quot;"/>
    <numFmt numFmtId="185" formatCode="#"/>
  </numFmts>
  <fonts count="12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sz val="11"/>
      <color indexed="9"/>
      <name val="ＭＳ Ｐゴシック"/>
      <family val="3"/>
      <charset val="128"/>
    </font>
    <font>
      <b/>
      <sz val="11"/>
      <name val="ＭＳ Ｐゴシック"/>
      <family val="3"/>
      <charset val="128"/>
    </font>
    <font>
      <b/>
      <sz val="10.5"/>
      <name val="ＭＳ Ｐゴシック"/>
      <family val="3"/>
      <charset val="128"/>
    </font>
    <font>
      <sz val="10"/>
      <name val="ＭＳ ゴシック"/>
      <family val="3"/>
      <charset val="128"/>
    </font>
    <font>
      <sz val="10.5"/>
      <name val="ＭＳ ゴシック"/>
      <family val="3"/>
      <charset val="128"/>
    </font>
    <font>
      <b/>
      <sz val="10.5"/>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u/>
      <sz val="10"/>
      <name val="ＭＳ ゴシック"/>
      <family val="3"/>
      <charset val="128"/>
    </font>
    <font>
      <i/>
      <sz val="10.5"/>
      <name val="ＭＳ ゴシック"/>
      <family val="3"/>
      <charset val="128"/>
    </font>
    <font>
      <b/>
      <sz val="14"/>
      <name val="ＭＳ ゴシック"/>
      <family val="3"/>
      <charset val="128"/>
    </font>
    <font>
      <i/>
      <sz val="10"/>
      <name val="ＭＳ Ｐゴシック"/>
      <family val="3"/>
      <charset val="128"/>
    </font>
    <font>
      <b/>
      <sz val="10"/>
      <name val="ＭＳ Ｐゴシック"/>
      <family val="3"/>
      <charset val="128"/>
    </font>
    <font>
      <sz val="11"/>
      <name val="ＭＳ Ｐゴシック"/>
      <family val="3"/>
      <charset val="128"/>
    </font>
    <font>
      <sz val="12"/>
      <name val="Century"/>
      <family val="1"/>
    </font>
    <font>
      <b/>
      <sz val="15"/>
      <name val="ＭＳ ゴシック"/>
      <family val="3"/>
      <charset val="128"/>
    </font>
    <font>
      <sz val="12"/>
      <name val="ＭＳ Ｐゴシック"/>
      <family val="3"/>
      <charset val="128"/>
    </font>
    <font>
      <u/>
      <sz val="11"/>
      <name val="ＭＳ ゴシック"/>
      <family val="3"/>
      <charset val="128"/>
    </font>
    <font>
      <sz val="10"/>
      <color indexed="10"/>
      <name val="ＭＳ Ｐゴシック"/>
      <family val="3"/>
      <charset val="128"/>
    </font>
    <font>
      <b/>
      <sz val="16"/>
      <name val="ＭＳ Ｐゴシック"/>
      <family val="3"/>
      <charset val="128"/>
    </font>
    <font>
      <b/>
      <sz val="11"/>
      <name val="ＭＳ ゴシック"/>
      <family val="3"/>
      <charset val="128"/>
    </font>
    <font>
      <b/>
      <sz val="10"/>
      <name val="ＭＳ ゴシック"/>
      <family val="3"/>
      <charset val="128"/>
    </font>
    <font>
      <b/>
      <sz val="11"/>
      <color rgb="FFFF0000"/>
      <name val="ＭＳ Ｐゴシック"/>
      <family val="3"/>
      <charset val="128"/>
    </font>
    <font>
      <sz val="9"/>
      <color rgb="FF000000"/>
      <name val="MS UI Gothic"/>
      <family val="3"/>
      <charset val="128"/>
    </font>
    <font>
      <sz val="11"/>
      <color theme="1"/>
      <name val="ＭＳ Ｐゴシック"/>
      <family val="3"/>
      <charset val="128"/>
      <scheme val="minor"/>
    </font>
    <font>
      <sz val="11"/>
      <color indexed="8"/>
      <name val="ＭＳ Ｐゴシック"/>
      <family val="3"/>
      <charset val="128"/>
    </font>
    <font>
      <sz val="8"/>
      <name val="ＭＳ ゴシック"/>
      <family val="3"/>
      <charset val="128"/>
    </font>
    <font>
      <sz val="11"/>
      <color theme="1"/>
      <name val="ＭＳ Ｐゴシック"/>
      <family val="3"/>
      <charset val="128"/>
    </font>
    <font>
      <sz val="11"/>
      <name val="ＭＳ 明朝"/>
      <family val="1"/>
      <charset val="128"/>
    </font>
    <font>
      <u/>
      <sz val="8"/>
      <name val="ＭＳ ゴシック"/>
      <family val="3"/>
      <charset val="128"/>
    </font>
    <font>
      <sz val="6"/>
      <name val="ＭＳ ゴシック"/>
      <family val="3"/>
      <charset val="128"/>
    </font>
    <font>
      <sz val="14"/>
      <name val="ＭＳ ゴシック"/>
      <family val="3"/>
      <charset val="128"/>
    </font>
    <font>
      <b/>
      <sz val="9"/>
      <name val="ＭＳ ゴシック"/>
      <family val="3"/>
      <charset val="128"/>
    </font>
    <font>
      <b/>
      <sz val="12"/>
      <color indexed="9"/>
      <name val="ＭＳ Ｐゴシック"/>
      <family val="3"/>
      <charset val="128"/>
    </font>
    <font>
      <sz val="12"/>
      <color indexed="9"/>
      <name val="ＭＳ Ｐゴシック"/>
      <family val="3"/>
      <charset val="128"/>
    </font>
    <font>
      <b/>
      <sz val="12"/>
      <name val="ＭＳ Ｐゴシック"/>
      <family val="3"/>
      <charset val="128"/>
    </font>
    <font>
      <b/>
      <sz val="10"/>
      <color indexed="10"/>
      <name val="ＭＳ Ｐゴシック"/>
      <family val="3"/>
      <charset val="128"/>
    </font>
    <font>
      <sz val="7"/>
      <name val="ＭＳ ゴシック"/>
      <family val="3"/>
      <charset val="128"/>
    </font>
    <font>
      <sz val="11"/>
      <name val="メイリオ"/>
      <family val="3"/>
      <charset val="128"/>
    </font>
    <font>
      <sz val="10"/>
      <name val="メイリオ"/>
      <family val="3"/>
      <charset val="128"/>
    </font>
    <font>
      <b/>
      <sz val="10"/>
      <name val="メイリオ"/>
      <family val="3"/>
      <charset val="128"/>
    </font>
    <font>
      <sz val="6"/>
      <name val="ＭＳ Ｐゴシック"/>
      <family val="2"/>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name val="メイリオ"/>
      <family val="3"/>
      <charset val="128"/>
    </font>
    <font>
      <b/>
      <u/>
      <sz val="12"/>
      <name val="メイリオ"/>
      <family val="3"/>
      <charset val="128"/>
    </font>
    <font>
      <u/>
      <sz val="12"/>
      <name val="メイリオ"/>
      <family val="3"/>
      <charset val="128"/>
    </font>
    <font>
      <sz val="9"/>
      <color indexed="81"/>
      <name val="Meiryo UI"/>
      <family val="3"/>
      <charset val="128"/>
    </font>
    <font>
      <sz val="8"/>
      <color indexed="81"/>
      <name val="Meiryo UI"/>
      <family val="3"/>
      <charset val="128"/>
    </font>
    <font>
      <u/>
      <sz val="9"/>
      <color indexed="81"/>
      <name val="Meiryo UI"/>
      <family val="3"/>
      <charset val="128"/>
    </font>
    <font>
      <b/>
      <sz val="9"/>
      <color indexed="81"/>
      <name val="Meiryo UI"/>
      <family val="3"/>
      <charset val="128"/>
    </font>
    <font>
      <b/>
      <u/>
      <sz val="12"/>
      <color indexed="10"/>
      <name val="Meiryo UI"/>
      <family val="3"/>
      <charset val="128"/>
    </font>
    <font>
      <b/>
      <sz val="12"/>
      <color indexed="10"/>
      <name val="Meiryo UI"/>
      <family val="3"/>
      <charset val="128"/>
    </font>
    <font>
      <u/>
      <sz val="10"/>
      <name val="メイリオ"/>
      <family val="3"/>
      <charset val="128"/>
    </font>
    <font>
      <sz val="10"/>
      <name val="ＭＳ Ｐゴシック"/>
      <family val="3"/>
      <charset val="128"/>
      <scheme val="major"/>
    </font>
    <font>
      <sz val="12"/>
      <name val="メイリオ"/>
      <family val="3"/>
      <charset val="128"/>
    </font>
    <font>
      <b/>
      <u/>
      <sz val="11"/>
      <color theme="8" tint="-0.249977111117893"/>
      <name val="メイリオ"/>
      <family val="3"/>
      <charset val="128"/>
    </font>
    <font>
      <b/>
      <sz val="10"/>
      <color theme="8" tint="-0.249977111117893"/>
      <name val="メイリオ"/>
      <family val="3"/>
      <charset val="128"/>
    </font>
    <font>
      <b/>
      <sz val="11"/>
      <color rgb="FFFF0000"/>
      <name val="メイリオ"/>
      <family val="3"/>
      <charset val="128"/>
    </font>
    <font>
      <b/>
      <sz val="14"/>
      <name val="メイリオ"/>
      <family val="3"/>
      <charset val="128"/>
    </font>
    <font>
      <b/>
      <u/>
      <sz val="9"/>
      <color indexed="81"/>
      <name val="Meiryo UI"/>
      <family val="3"/>
      <charset val="128"/>
    </font>
    <font>
      <sz val="12"/>
      <name val="ＭＳ ゴシック"/>
      <family val="3"/>
      <charset val="128"/>
    </font>
    <font>
      <b/>
      <i/>
      <sz val="9"/>
      <name val="ＭＳ ゴシック"/>
      <family val="3"/>
      <charset val="128"/>
    </font>
    <font>
      <sz val="10.5"/>
      <color rgb="FF0000CC"/>
      <name val="ＭＳ Ｐゴシック"/>
      <family val="3"/>
      <charset val="128"/>
    </font>
    <font>
      <b/>
      <sz val="11"/>
      <color theme="1"/>
      <name val="ＭＳ Ｐゴシック"/>
      <family val="3"/>
      <charset val="128"/>
      <scheme val="minor"/>
    </font>
    <font>
      <b/>
      <sz val="10"/>
      <color rgb="FFFF0000"/>
      <name val="ＭＳ Ｐゴシック"/>
      <family val="3"/>
      <charset val="128"/>
    </font>
    <font>
      <sz val="10.5"/>
      <color theme="1"/>
      <name val="ＭＳ Ｐゴシック"/>
      <family val="3"/>
      <charset val="128"/>
      <scheme val="minor"/>
    </font>
    <font>
      <sz val="11"/>
      <color rgb="FF0000CC"/>
      <name val="ＭＳ Ｐゴシック"/>
      <family val="3"/>
      <charset val="128"/>
      <scheme val="minor"/>
    </font>
    <font>
      <b/>
      <sz val="11"/>
      <color indexed="10"/>
      <name val="ＭＳ Ｐゴシック"/>
      <family val="3"/>
      <charset val="128"/>
    </font>
    <font>
      <sz val="9"/>
      <color indexed="81"/>
      <name val="MS P ゴシック"/>
      <family val="2"/>
    </font>
    <font>
      <sz val="11"/>
      <color indexed="10"/>
      <name val="ＭＳ Ｐゴシック"/>
      <family val="3"/>
      <charset val="128"/>
    </font>
    <font>
      <sz val="11"/>
      <name val="ＭＳ Ｐゴシック"/>
      <family val="3"/>
      <charset val="128"/>
      <scheme val="minor"/>
    </font>
    <font>
      <sz val="5"/>
      <name val="ＭＳ Ｐゴシック"/>
      <family val="3"/>
      <charset val="128"/>
    </font>
    <font>
      <sz val="11"/>
      <color rgb="FFFF0000"/>
      <name val="ＭＳ Ｐゴシック"/>
      <family val="3"/>
      <charset val="128"/>
    </font>
    <font>
      <sz val="11"/>
      <color rgb="FF0000CC"/>
      <name val="ＭＳ Ｐゴシック"/>
      <family val="3"/>
      <charset val="128"/>
    </font>
    <font>
      <b/>
      <sz val="11"/>
      <color rgb="FF0000CC"/>
      <name val="ＭＳ Ｐゴシック"/>
      <family val="3"/>
      <charset val="128"/>
    </font>
    <font>
      <sz val="9.5"/>
      <name val="ＭＳ Ｐゴシック"/>
      <family val="3"/>
      <charset val="128"/>
    </font>
    <font>
      <b/>
      <sz val="11"/>
      <color indexed="10"/>
      <name val="Meiryo UI"/>
      <family val="3"/>
      <charset val="128"/>
    </font>
    <font>
      <b/>
      <sz val="11"/>
      <color indexed="81"/>
      <name val="Meiryo UI"/>
      <family val="3"/>
      <charset val="128"/>
    </font>
    <font>
      <sz val="9"/>
      <color indexed="10"/>
      <name val="Meiryo UI"/>
      <family val="3"/>
      <charset val="128"/>
    </font>
    <font>
      <u val="double"/>
      <sz val="11"/>
      <color rgb="FFFF0000"/>
      <name val="ＭＳ Ｐゴシック"/>
      <family val="3"/>
      <charset val="128"/>
    </font>
    <font>
      <u val="double"/>
      <sz val="11"/>
      <name val="ＭＳ Ｐゴシック"/>
      <family val="3"/>
      <charset val="128"/>
    </font>
    <font>
      <u val="double"/>
      <sz val="10"/>
      <name val="ＭＳ ゴシック"/>
      <family val="3"/>
      <charset val="128"/>
    </font>
    <font>
      <b/>
      <sz val="16"/>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ＭＳ Ｐゴシック"/>
      <family val="3"/>
      <charset val="128"/>
      <scheme val="minor"/>
    </font>
    <font>
      <b/>
      <sz val="9.5"/>
      <name val="ＭＳ Ｐゴシック"/>
      <family val="3"/>
      <charset val="128"/>
    </font>
    <font>
      <sz val="9"/>
      <color rgb="FF0000FF"/>
      <name val="ＭＳ ゴシック"/>
      <family val="3"/>
      <charset val="128"/>
    </font>
    <font>
      <b/>
      <i/>
      <u val="double"/>
      <sz val="14"/>
      <color rgb="FF0000FF"/>
      <name val="ＭＳ ゴシック"/>
      <family val="3"/>
      <charset val="128"/>
    </font>
    <font>
      <b/>
      <sz val="9"/>
      <color rgb="FF0000FF"/>
      <name val="ＭＳ ゴシック"/>
      <family val="3"/>
      <charset val="128"/>
    </font>
    <font>
      <b/>
      <u/>
      <sz val="11"/>
      <color indexed="10"/>
      <name val="Meiryo UI"/>
      <family val="3"/>
      <charset val="128"/>
    </font>
    <font>
      <sz val="10"/>
      <color indexed="81"/>
      <name val="Meiryo UI"/>
      <family val="3"/>
      <charset val="128"/>
    </font>
    <font>
      <b/>
      <sz val="10"/>
      <color indexed="10"/>
      <name val="Meiryo UI"/>
      <family val="3"/>
      <charset val="128"/>
    </font>
    <font>
      <b/>
      <u/>
      <sz val="9"/>
      <color rgb="FF0000FF"/>
      <name val="ＭＳ ゴシック"/>
      <family val="3"/>
      <charset val="128"/>
    </font>
    <font>
      <sz val="10"/>
      <color rgb="FFFF0000"/>
      <name val="ＭＳ ゴシック"/>
      <family val="3"/>
      <charset val="128"/>
    </font>
    <font>
      <sz val="10"/>
      <color rgb="FFFF0000"/>
      <name val="ＭＳ Ｐゴシック"/>
      <family val="3"/>
      <charset val="128"/>
    </font>
    <font>
      <sz val="8"/>
      <color rgb="FFFF0000"/>
      <name val="ＭＳ ゴシック"/>
      <family val="3"/>
      <charset val="128"/>
    </font>
    <font>
      <sz val="9"/>
      <color indexed="81"/>
      <name val="ＭＳ Ｐゴシック"/>
      <family val="3"/>
      <charset val="128"/>
    </font>
    <font>
      <b/>
      <sz val="10.5"/>
      <color rgb="FF0000FF"/>
      <name val="ＭＳ Ｐゴシック"/>
      <family val="3"/>
      <charset val="128"/>
    </font>
    <font>
      <b/>
      <sz val="14"/>
      <color indexed="12"/>
      <name val="Meiryo UI"/>
      <family val="3"/>
      <charset val="128"/>
    </font>
    <font>
      <b/>
      <sz val="9"/>
      <color indexed="10"/>
      <name val="Meiryo UI"/>
      <family val="3"/>
      <charset val="128"/>
    </font>
    <font>
      <b/>
      <sz val="9"/>
      <color indexed="12"/>
      <name val="Meiryo UI"/>
      <family val="3"/>
      <charset val="128"/>
    </font>
    <font>
      <b/>
      <sz val="11"/>
      <color rgb="FF0000FF"/>
      <name val="ＭＳ Ｐゴシック"/>
      <family val="3"/>
      <charset val="128"/>
    </font>
    <font>
      <b/>
      <sz val="10"/>
      <color rgb="FF0000FF"/>
      <name val="ＭＳ Ｐゴシック"/>
      <family val="3"/>
      <charset val="128"/>
    </font>
    <font>
      <sz val="10.5"/>
      <color rgb="FF0000FF"/>
      <name val="ＭＳ Ｐゴシック"/>
      <family val="3"/>
      <charset val="128"/>
    </font>
    <font>
      <u/>
      <sz val="11"/>
      <name val="ＭＳ Ｐゴシック"/>
      <family val="3"/>
      <charset val="128"/>
    </font>
    <font>
      <vertAlign val="superscript"/>
      <sz val="10.5"/>
      <color rgb="FF0000FF"/>
      <name val="ＭＳ Ｐゴシック"/>
      <family val="3"/>
      <charset val="128"/>
    </font>
    <font>
      <b/>
      <vertAlign val="superscript"/>
      <sz val="10.5"/>
      <color rgb="FF0000FF"/>
      <name val="ＭＳ Ｐゴシック"/>
      <family val="3"/>
      <charset val="128"/>
    </font>
    <font>
      <sz val="9"/>
      <color rgb="FF000000"/>
      <name val="Meiryo UI"/>
      <family val="3"/>
      <charset val="128"/>
    </font>
  </fonts>
  <fills count="2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rgb="FFCCFFCC"/>
        <bgColor indexed="64"/>
      </patternFill>
    </fill>
    <fill>
      <patternFill patternType="solid">
        <fgColor theme="3" tint="0.3999450666829432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CCFF"/>
        <bgColor indexed="64"/>
      </patternFill>
    </fill>
  </fills>
  <borders count="9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theme="9"/>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style="thick">
        <color theme="9"/>
      </right>
      <top/>
      <bottom style="thick">
        <color theme="9"/>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4" fillId="0" borderId="0" applyNumberFormat="0" applyFill="0" applyBorder="0" applyAlignment="0" applyProtection="0">
      <alignment vertical="top"/>
      <protection locked="0"/>
    </xf>
    <xf numFmtId="0" fontId="3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711">
    <xf numFmtId="0" fontId="0" fillId="0" borderId="0" xfId="0">
      <alignment vertical="center"/>
    </xf>
    <xf numFmtId="0" fontId="0" fillId="5" borderId="0" xfId="0" applyFill="1">
      <alignment vertical="center"/>
    </xf>
    <xf numFmtId="0" fontId="12" fillId="0" borderId="0" xfId="0" applyFont="1">
      <alignment vertical="center"/>
    </xf>
    <xf numFmtId="0" fontId="13"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horizontal="distributed" vertical="center" justifyLastLine="1"/>
    </xf>
    <xf numFmtId="0" fontId="12" fillId="0" borderId="0" xfId="0" applyFont="1" applyAlignment="1">
      <alignment horizontal="center"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0" xfId="0" applyFont="1" applyBorder="1">
      <alignment vertical="center"/>
    </xf>
    <xf numFmtId="0" fontId="12"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left" vertical="center"/>
    </xf>
    <xf numFmtId="0" fontId="17" fillId="0" borderId="0" xfId="0" applyFont="1">
      <alignment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xf>
    <xf numFmtId="0" fontId="6" fillId="0" borderId="0" xfId="0" applyFont="1">
      <alignment vertical="center"/>
    </xf>
    <xf numFmtId="0" fontId="11" fillId="0" borderId="5" xfId="0" applyFont="1" applyBorder="1" applyAlignment="1">
      <alignment horizontal="center" vertical="center"/>
    </xf>
    <xf numFmtId="0" fontId="0" fillId="0" borderId="0" xfId="0" applyAlignment="1">
      <alignment horizontal="center" vertical="center"/>
    </xf>
    <xf numFmtId="0" fontId="11" fillId="0" borderId="18" xfId="0" applyFont="1" applyBorder="1" applyAlignment="1">
      <alignment horizontal="center" vertical="center"/>
    </xf>
    <xf numFmtId="0" fontId="18"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6" fillId="0" borderId="0" xfId="0" applyFont="1" applyAlignment="1">
      <alignment horizontal="left" vertical="center"/>
    </xf>
    <xf numFmtId="0" fontId="8" fillId="4" borderId="0" xfId="0" applyFont="1" applyFill="1">
      <alignment vertical="center"/>
    </xf>
    <xf numFmtId="0" fontId="23" fillId="0" borderId="0" xfId="0" applyFont="1" applyAlignment="1">
      <alignment horizontal="justify" vertical="center"/>
    </xf>
    <xf numFmtId="0" fontId="9" fillId="2" borderId="0" xfId="0" applyFont="1" applyFill="1">
      <alignment vertical="center"/>
    </xf>
    <xf numFmtId="0" fontId="9" fillId="2" borderId="0" xfId="0" applyFont="1" applyFill="1" applyAlignment="1">
      <alignment vertical="center" wrapText="1"/>
    </xf>
    <xf numFmtId="0" fontId="0" fillId="3" borderId="0" xfId="0" applyFill="1">
      <alignment vertical="center"/>
    </xf>
    <xf numFmtId="49" fontId="0" fillId="0" borderId="0" xfId="0" applyNumberFormat="1">
      <alignment vertical="center"/>
    </xf>
    <xf numFmtId="0" fontId="0" fillId="0" borderId="0" xfId="0" applyAlignment="1">
      <alignment vertical="center" shrinkToFit="1"/>
    </xf>
    <xf numFmtId="0" fontId="6" fillId="0" borderId="8" xfId="0" applyFont="1" applyBorder="1">
      <alignment vertical="center"/>
    </xf>
    <xf numFmtId="0" fontId="15" fillId="0" borderId="0" xfId="0" applyFont="1" applyAlignment="1">
      <alignment horizontal="left" vertical="center"/>
    </xf>
    <xf numFmtId="0" fontId="25" fillId="0" borderId="0" xfId="0" applyFont="1" applyAlignment="1">
      <alignment horizontal="center" vertical="center" shrinkToFit="1"/>
    </xf>
    <xf numFmtId="0" fontId="6" fillId="0" borderId="9" xfId="0" applyFont="1" applyBorder="1">
      <alignment vertical="center"/>
    </xf>
    <xf numFmtId="0" fontId="6" fillId="0" borderId="17"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7" fillId="0" borderId="0" xfId="0" applyFont="1" applyAlignment="1">
      <alignment horizontal="left" vertical="center"/>
    </xf>
    <xf numFmtId="0" fontId="7" fillId="0" borderId="0" xfId="0" applyFont="1">
      <alignment vertical="center"/>
    </xf>
    <xf numFmtId="0" fontId="6" fillId="0" borderId="7" xfId="0" applyFont="1" applyBorder="1">
      <alignment vertical="center"/>
    </xf>
    <xf numFmtId="0" fontId="6" fillId="0" borderId="7" xfId="0" applyFont="1" applyBorder="1" applyAlignment="1">
      <alignment horizontal="distributed" vertical="center"/>
    </xf>
    <xf numFmtId="0" fontId="6" fillId="0" borderId="28" xfId="0" applyFont="1" applyBorder="1">
      <alignment vertical="center"/>
    </xf>
    <xf numFmtId="0" fontId="6" fillId="0" borderId="3" xfId="0" applyFont="1" applyBorder="1">
      <alignment vertical="center"/>
    </xf>
    <xf numFmtId="0" fontId="22" fillId="0" borderId="0" xfId="0" applyFont="1" applyAlignment="1">
      <alignment horizontal="center" vertical="center"/>
    </xf>
    <xf numFmtId="0" fontId="6" fillId="0" borderId="15" xfId="0" applyFont="1" applyBorder="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distributed" vertical="center" justifyLastLine="1"/>
    </xf>
    <xf numFmtId="0" fontId="7" fillId="0" borderId="0" xfId="0" applyFont="1" applyAlignment="1">
      <alignment horizontal="center" vertical="center"/>
    </xf>
    <xf numFmtId="0" fontId="22" fillId="0" borderId="7" xfId="0" applyFont="1" applyBorder="1" applyAlignment="1">
      <alignment horizontal="distributed" vertical="center"/>
    </xf>
    <xf numFmtId="0" fontId="6" fillId="0" borderId="10" xfId="0" applyFont="1" applyBorder="1">
      <alignment vertical="center"/>
    </xf>
    <xf numFmtId="0" fontId="6" fillId="0" borderId="12" xfId="0" applyFont="1" applyBorder="1">
      <alignment vertical="center"/>
    </xf>
    <xf numFmtId="0" fontId="22" fillId="0" borderId="0" xfId="0" applyFont="1">
      <alignment vertical="center"/>
    </xf>
    <xf numFmtId="0" fontId="22" fillId="0" borderId="17" xfId="0" applyFont="1" applyBorder="1" applyAlignment="1">
      <alignment horizontal="center" vertical="center"/>
    </xf>
    <xf numFmtId="49" fontId="22" fillId="0" borderId="7" xfId="0" applyNumberFormat="1" applyFont="1" applyBorder="1" applyAlignment="1">
      <alignment horizontal="right" vertical="center"/>
    </xf>
    <xf numFmtId="0" fontId="22" fillId="0" borderId="7" xfId="0" applyFont="1" applyBorder="1">
      <alignment vertical="center"/>
    </xf>
    <xf numFmtId="0" fontId="22" fillId="0" borderId="0" xfId="0" applyFont="1" applyAlignment="1">
      <alignment horizontal="distributed" vertical="center"/>
    </xf>
    <xf numFmtId="49" fontId="22" fillId="0" borderId="0" xfId="0" applyNumberFormat="1" applyFont="1" applyAlignment="1">
      <alignment horizontal="right" vertical="center"/>
    </xf>
    <xf numFmtId="0" fontId="7" fillId="0" borderId="0" xfId="0" applyFont="1" applyAlignment="1">
      <alignment vertical="center" wrapText="1"/>
    </xf>
    <xf numFmtId="0" fontId="6" fillId="0" borderId="23" xfId="0" applyFont="1" applyBorder="1" applyAlignment="1">
      <alignment horizontal="center" vertical="center"/>
    </xf>
    <xf numFmtId="0" fontId="6" fillId="0" borderId="7" xfId="0" applyFont="1" applyBorder="1" applyAlignment="1">
      <alignment horizontal="center" vertical="center"/>
    </xf>
    <xf numFmtId="49" fontId="6" fillId="0" borderId="7" xfId="0" applyNumberFormat="1" applyFont="1" applyBorder="1">
      <alignment vertical="center"/>
    </xf>
    <xf numFmtId="49" fontId="6" fillId="0" borderId="9" xfId="0" applyNumberFormat="1" applyFont="1" applyBorder="1">
      <alignment vertical="center"/>
    </xf>
    <xf numFmtId="0" fontId="6" fillId="0" borderId="3" xfId="0" applyFont="1" applyBorder="1" applyAlignment="1">
      <alignment horizontal="center" vertical="center"/>
    </xf>
    <xf numFmtId="0" fontId="6" fillId="0" borderId="11" xfId="0" applyFont="1" applyBorder="1">
      <alignment vertical="center"/>
    </xf>
    <xf numFmtId="49" fontId="6" fillId="0" borderId="0" xfId="0" applyNumberFormat="1" applyFont="1" applyAlignment="1">
      <alignment horizontal="right" vertical="center"/>
    </xf>
    <xf numFmtId="49" fontId="6" fillId="0" borderId="0" xfId="0" applyNumberFormat="1" applyFont="1">
      <alignment vertical="center"/>
    </xf>
    <xf numFmtId="0" fontId="22" fillId="0" borderId="7" xfId="0" applyFont="1" applyBorder="1" applyAlignment="1">
      <alignment horizontal="center" vertical="center"/>
    </xf>
    <xf numFmtId="0" fontId="7" fillId="0" borderId="0" xfId="0" applyFont="1" applyAlignment="1">
      <alignment vertical="center" shrinkToFit="1"/>
    </xf>
    <xf numFmtId="0" fontId="6" fillId="0" borderId="16" xfId="0" applyFont="1" applyBorder="1" applyAlignment="1">
      <alignment horizontal="center" vertical="center"/>
    </xf>
    <xf numFmtId="0" fontId="6" fillId="0" borderId="15" xfId="0" applyFont="1" applyBorder="1" applyAlignment="1">
      <alignment horizontal="left" vertical="center"/>
    </xf>
    <xf numFmtId="0" fontId="22" fillId="0" borderId="7" xfId="0" applyFont="1" applyBorder="1" applyAlignment="1">
      <alignment horizontal="left" vertical="center"/>
    </xf>
    <xf numFmtId="0" fontId="0" fillId="0" borderId="0" xfId="0" applyAlignment="1">
      <alignment vertical="center" wrapText="1"/>
    </xf>
    <xf numFmtId="0" fontId="8" fillId="6" borderId="0" xfId="0" applyFont="1" applyFill="1">
      <alignment vertical="center"/>
    </xf>
    <xf numFmtId="0" fontId="21"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7" xfId="0" applyFont="1" applyBorder="1">
      <alignment vertical="center"/>
    </xf>
    <xf numFmtId="0" fontId="7" fillId="0" borderId="0" xfId="0" applyFont="1" applyAlignment="1">
      <alignment vertical="top"/>
    </xf>
    <xf numFmtId="0" fontId="9" fillId="2" borderId="19" xfId="0" applyFont="1" applyFill="1" applyBorder="1">
      <alignment vertical="center"/>
    </xf>
    <xf numFmtId="0" fontId="9" fillId="2" borderId="13" xfId="0" applyFont="1" applyFill="1" applyBorder="1">
      <alignment vertical="center"/>
    </xf>
    <xf numFmtId="0" fontId="9" fillId="2" borderId="0" xfId="0" applyFont="1" applyFill="1" applyAlignment="1">
      <alignment horizontal="right" vertical="center"/>
    </xf>
    <xf numFmtId="0" fontId="9" fillId="2" borderId="21" xfId="0" applyFont="1" applyFill="1" applyBorder="1" applyAlignment="1">
      <alignment vertical="center" shrinkToFit="1"/>
    </xf>
    <xf numFmtId="0" fontId="9" fillId="2" borderId="0" xfId="0" applyFont="1" applyFill="1" applyAlignment="1">
      <alignment vertical="center" shrinkToFit="1"/>
    </xf>
    <xf numFmtId="0" fontId="8" fillId="4" borderId="13" xfId="0" applyFont="1" applyFill="1" applyBorder="1">
      <alignment vertical="center"/>
    </xf>
    <xf numFmtId="0" fontId="9" fillId="4" borderId="0" xfId="0" applyFont="1" applyFill="1">
      <alignment vertical="center"/>
    </xf>
    <xf numFmtId="0" fontId="9" fillId="4" borderId="19" xfId="0" applyFont="1" applyFill="1" applyBorder="1">
      <alignment vertical="center"/>
    </xf>
    <xf numFmtId="0" fontId="9" fillId="4" borderId="13" xfId="0" applyFont="1" applyFill="1" applyBorder="1">
      <alignment vertical="center"/>
    </xf>
    <xf numFmtId="0" fontId="30" fillId="0" borderId="0" xfId="0" applyFont="1" applyAlignment="1">
      <alignment horizontal="left" vertical="center"/>
    </xf>
    <xf numFmtId="0" fontId="21" fillId="0" borderId="0" xfId="0" applyFont="1" applyAlignment="1">
      <alignment horizontal="left" vertical="center"/>
    </xf>
    <xf numFmtId="0" fontId="12" fillId="0" borderId="7" xfId="0" applyFont="1" applyBorder="1" applyAlignment="1">
      <alignment horizontal="center" vertical="center"/>
    </xf>
    <xf numFmtId="0" fontId="11" fillId="0" borderId="7" xfId="0" applyFont="1" applyBorder="1" applyAlignment="1">
      <alignment horizontal="right" vertical="center"/>
    </xf>
    <xf numFmtId="0" fontId="7" fillId="0" borderId="7" xfId="0" applyFont="1" applyBorder="1" applyAlignment="1">
      <alignment horizontal="center" vertical="center"/>
    </xf>
    <xf numFmtId="0" fontId="6" fillId="0" borderId="7" xfId="0" applyFont="1" applyBorder="1" applyAlignment="1">
      <alignment horizontal="right" vertical="center"/>
    </xf>
    <xf numFmtId="0" fontId="2" fillId="0" borderId="7" xfId="0" applyFont="1" applyBorder="1" applyAlignment="1">
      <alignment horizontal="center" vertical="center"/>
    </xf>
    <xf numFmtId="0" fontId="31" fillId="4" borderId="0" xfId="0" applyFont="1" applyFill="1">
      <alignment vertical="center"/>
    </xf>
    <xf numFmtId="179" fontId="29" fillId="2" borderId="0" xfId="0" applyNumberFormat="1" applyFont="1" applyFill="1" applyAlignment="1">
      <alignment vertical="center" shrinkToFit="1"/>
    </xf>
    <xf numFmtId="0" fontId="17" fillId="0" borderId="0" xfId="0" applyFont="1" applyAlignment="1">
      <alignment horizontal="center" vertical="center"/>
    </xf>
    <xf numFmtId="0" fontId="6" fillId="0" borderId="0" xfId="0" applyFont="1" applyAlignment="1">
      <alignment horizontal="center" vertical="center" wrapText="1"/>
    </xf>
    <xf numFmtId="0" fontId="15" fillId="0" borderId="16" xfId="0" applyFont="1" applyBorder="1" applyAlignment="1">
      <alignment vertical="center" shrinkToFit="1"/>
    </xf>
    <xf numFmtId="0" fontId="5" fillId="0" borderId="0" xfId="0" applyFont="1" applyAlignment="1">
      <alignment vertical="top"/>
    </xf>
    <xf numFmtId="0" fontId="5" fillId="0" borderId="0" xfId="0" applyFont="1" applyAlignment="1">
      <alignment horizontal="left" vertical="top"/>
    </xf>
    <xf numFmtId="0" fontId="6" fillId="0" borderId="12" xfId="0" applyFont="1" applyBorder="1" applyAlignment="1">
      <alignment horizontal="left" vertical="center"/>
    </xf>
    <xf numFmtId="0" fontId="11" fillId="0" borderId="24" xfId="0" applyFont="1" applyBorder="1" applyAlignment="1">
      <alignment horizontal="center" vertical="center"/>
    </xf>
    <xf numFmtId="0" fontId="6" fillId="0" borderId="7" xfId="0" applyFont="1" applyBorder="1" applyAlignment="1">
      <alignment horizontal="left" vertical="center"/>
    </xf>
    <xf numFmtId="0" fontId="9" fillId="6" borderId="0" xfId="0" applyFont="1" applyFill="1">
      <alignment vertical="center"/>
    </xf>
    <xf numFmtId="0" fontId="36" fillId="6" borderId="0" xfId="0" applyFont="1" applyFill="1">
      <alignment vertical="center"/>
    </xf>
    <xf numFmtId="0" fontId="0" fillId="2" borderId="0" xfId="0" applyFill="1">
      <alignment vertical="center"/>
    </xf>
    <xf numFmtId="0" fontId="34" fillId="3" borderId="2" xfId="0" applyFont="1" applyFill="1" applyBorder="1">
      <alignment vertical="center"/>
    </xf>
    <xf numFmtId="0" fontId="34" fillId="3" borderId="3" xfId="0" applyFont="1" applyFill="1" applyBorder="1">
      <alignment vertical="center"/>
    </xf>
    <xf numFmtId="0" fontId="34" fillId="3" borderId="1" xfId="0" applyFont="1" applyFill="1" applyBorder="1">
      <alignment vertical="center"/>
    </xf>
    <xf numFmtId="0" fontId="34" fillId="3" borderId="26" xfId="0" applyFont="1" applyFill="1" applyBorder="1">
      <alignment vertical="center"/>
    </xf>
    <xf numFmtId="0" fontId="34" fillId="3" borderId="21" xfId="0" applyFont="1" applyFill="1" applyBorder="1">
      <alignment vertical="center"/>
    </xf>
    <xf numFmtId="0" fontId="34" fillId="3" borderId="22" xfId="0" applyFont="1" applyFill="1" applyBorder="1">
      <alignment vertical="center"/>
    </xf>
    <xf numFmtId="0" fontId="0" fillId="2" borderId="0" xfId="0" applyFill="1" applyAlignment="1">
      <alignment horizontal="center" vertical="center"/>
    </xf>
    <xf numFmtId="49" fontId="9" fillId="2" borderId="0" xfId="0" applyNumberFormat="1" applyFont="1" applyFill="1" applyAlignment="1">
      <alignment vertical="center" shrinkToFit="1"/>
    </xf>
    <xf numFmtId="0" fontId="0" fillId="2" borderId="0" xfId="0" applyFill="1" applyAlignment="1">
      <alignment vertical="center" shrinkToFit="1"/>
    </xf>
    <xf numFmtId="49" fontId="9" fillId="2" borderId="0" xfId="0" applyNumberFormat="1" applyFont="1" applyFill="1">
      <alignment vertical="center"/>
    </xf>
    <xf numFmtId="0" fontId="0" fillId="13" borderId="0" xfId="0" applyFill="1" applyAlignment="1">
      <alignment vertical="center" shrinkToFit="1"/>
    </xf>
    <xf numFmtId="0" fontId="0" fillId="2" borderId="0" xfId="0" applyFill="1" applyAlignment="1">
      <alignment horizontal="distributed" vertical="center"/>
    </xf>
    <xf numFmtId="0" fontId="0" fillId="2" borderId="0" xfId="0" applyFill="1" applyAlignment="1">
      <alignment horizontal="left" vertical="center"/>
    </xf>
    <xf numFmtId="0" fontId="9" fillId="2" borderId="0" xfId="0" applyFont="1" applyFill="1" applyAlignment="1">
      <alignment vertical="top" wrapText="1"/>
    </xf>
    <xf numFmtId="0" fontId="0" fillId="2" borderId="13" xfId="0" applyFill="1" applyBorder="1">
      <alignment vertical="center"/>
    </xf>
    <xf numFmtId="0" fontId="0" fillId="2" borderId="0" xfId="0" applyFill="1" applyAlignment="1">
      <alignment vertical="top"/>
    </xf>
    <xf numFmtId="0" fontId="9" fillId="2" borderId="21" xfId="0" applyFont="1" applyFill="1" applyBorder="1" applyAlignment="1">
      <alignment vertical="top" wrapText="1"/>
    </xf>
    <xf numFmtId="0" fontId="9" fillId="6" borderId="2" xfId="0" applyFont="1" applyFill="1" applyBorder="1" applyAlignment="1">
      <alignment vertical="top" wrapText="1"/>
    </xf>
    <xf numFmtId="0" fontId="9" fillId="2" borderId="16" xfId="0" applyFont="1" applyFill="1" applyBorder="1" applyAlignment="1">
      <alignment vertical="top" wrapText="1"/>
    </xf>
    <xf numFmtId="0" fontId="9" fillId="2" borderId="20" xfId="0" applyFont="1" applyFill="1" applyBorder="1" applyAlignment="1">
      <alignment vertical="top" wrapText="1"/>
    </xf>
    <xf numFmtId="0" fontId="0" fillId="2" borderId="0" xfId="0" applyFill="1" applyAlignment="1">
      <alignment horizontal="distributed" vertical="center" justifyLastLine="1"/>
    </xf>
    <xf numFmtId="0" fontId="0" fillId="2" borderId="0" xfId="0" applyFill="1" applyAlignment="1">
      <alignment horizontal="left" vertical="center" justifyLastLine="1"/>
    </xf>
    <xf numFmtId="0" fontId="9" fillId="7" borderId="13" xfId="0" applyFont="1" applyFill="1" applyBorder="1">
      <alignment vertical="center"/>
    </xf>
    <xf numFmtId="0" fontId="9" fillId="2" borderId="0" xfId="0" applyFont="1" applyFill="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176" fontId="9" fillId="2" borderId="0" xfId="0" applyNumberFormat="1" applyFont="1" applyFill="1">
      <alignment vertical="center"/>
    </xf>
    <xf numFmtId="0" fontId="9" fillId="2" borderId="16" xfId="0" applyFont="1" applyFill="1" applyBorder="1" applyProtection="1">
      <alignment vertical="center"/>
      <protection locked="0"/>
    </xf>
    <xf numFmtId="0" fontId="9" fillId="2" borderId="0" xfId="0" applyFont="1" applyFill="1" applyProtection="1">
      <alignment vertical="center"/>
      <protection locked="0"/>
    </xf>
    <xf numFmtId="176" fontId="9" fillId="2" borderId="19" xfId="0" applyNumberFormat="1" applyFont="1" applyFill="1" applyBorder="1">
      <alignment vertical="center"/>
    </xf>
    <xf numFmtId="0" fontId="0" fillId="2" borderId="3" xfId="0" applyFill="1" applyBorder="1">
      <alignment vertical="center"/>
    </xf>
    <xf numFmtId="0" fontId="0" fillId="2" borderId="16" xfId="0" applyFill="1" applyBorder="1" applyAlignment="1">
      <alignment horizontal="center" vertical="center"/>
    </xf>
    <xf numFmtId="178" fontId="9" fillId="2" borderId="16" xfId="0" applyNumberFormat="1" applyFont="1" applyFill="1" applyBorder="1" applyAlignment="1">
      <alignment horizontal="right" vertical="center"/>
    </xf>
    <xf numFmtId="178" fontId="0" fillId="2" borderId="0" xfId="0" applyNumberFormat="1" applyFill="1" applyAlignment="1">
      <alignment horizontal="right" vertical="center"/>
    </xf>
    <xf numFmtId="0" fontId="0" fillId="2" borderId="0" xfId="0" applyFill="1" applyAlignment="1">
      <alignment horizontal="right" vertical="center"/>
    </xf>
    <xf numFmtId="178" fontId="0" fillId="2" borderId="16" xfId="0" applyNumberFormat="1" applyFill="1" applyBorder="1" applyAlignment="1">
      <alignment horizontal="right" vertical="center"/>
    </xf>
    <xf numFmtId="0" fontId="9" fillId="2" borderId="2" xfId="0" applyFont="1" applyFill="1" applyBorder="1" applyAlignment="1">
      <alignment vertical="center" shrinkToFit="1"/>
    </xf>
    <xf numFmtId="0" fontId="0" fillId="2" borderId="3" xfId="0" applyFill="1" applyBorder="1" applyAlignment="1">
      <alignment vertical="center" shrinkToFit="1"/>
    </xf>
    <xf numFmtId="0" fontId="37" fillId="2" borderId="0" xfId="0" applyFont="1" applyFill="1">
      <alignment vertical="center"/>
    </xf>
    <xf numFmtId="0" fontId="0" fillId="4" borderId="0" xfId="0" applyFill="1">
      <alignment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lignment vertical="center"/>
    </xf>
    <xf numFmtId="0" fontId="0" fillId="4" borderId="0" xfId="0" applyFill="1" applyAlignment="1">
      <alignment horizontal="center" vertical="center"/>
    </xf>
    <xf numFmtId="0" fontId="0" fillId="4" borderId="0" xfId="0" applyFill="1" applyAlignment="1">
      <alignment vertical="center" shrinkToFit="1"/>
    </xf>
    <xf numFmtId="0" fontId="0" fillId="4" borderId="13" xfId="0" applyFill="1" applyBorder="1">
      <alignment vertical="center"/>
    </xf>
    <xf numFmtId="49" fontId="9" fillId="4" borderId="0" xfId="0" applyNumberFormat="1" applyFont="1" applyFill="1">
      <alignment vertical="center"/>
    </xf>
    <xf numFmtId="0" fontId="9" fillId="4" borderId="0" xfId="0" applyFont="1" applyFill="1" applyAlignment="1">
      <alignment vertical="center" shrinkToFit="1"/>
    </xf>
    <xf numFmtId="0" fontId="0" fillId="4" borderId="0" xfId="0" applyFill="1" applyAlignment="1">
      <alignment horizontal="distributed" vertical="center"/>
    </xf>
    <xf numFmtId="0" fontId="9" fillId="4" borderId="0" xfId="0" applyFont="1" applyFill="1" applyAlignment="1">
      <alignment vertical="top" wrapText="1"/>
    </xf>
    <xf numFmtId="178" fontId="9" fillId="12" borderId="13" xfId="0" applyNumberFormat="1" applyFont="1" applyFill="1" applyBorder="1">
      <alignment vertical="center"/>
    </xf>
    <xf numFmtId="0" fontId="9" fillId="4" borderId="16" xfId="0" applyFont="1" applyFill="1" applyBorder="1">
      <alignment vertical="center"/>
    </xf>
    <xf numFmtId="176" fontId="9" fillId="4" borderId="19" xfId="0" applyNumberFormat="1" applyFont="1" applyFill="1" applyBorder="1" applyProtection="1">
      <alignment vertical="center"/>
      <protection locked="0"/>
    </xf>
    <xf numFmtId="0" fontId="0" fillId="4" borderId="3" xfId="0" applyFill="1" applyBorder="1">
      <alignment vertical="center"/>
    </xf>
    <xf numFmtId="0" fontId="0" fillId="4" borderId="0" xfId="0" applyFill="1" applyAlignment="1">
      <alignment horizontal="left" vertical="center"/>
    </xf>
    <xf numFmtId="0" fontId="0" fillId="6" borderId="0" xfId="0" applyFill="1">
      <alignment vertical="center"/>
    </xf>
    <xf numFmtId="0" fontId="34" fillId="6" borderId="13" xfId="0" applyFont="1" applyFill="1" applyBorder="1">
      <alignment vertical="center"/>
    </xf>
    <xf numFmtId="0" fontId="9" fillId="6" borderId="13" xfId="0" applyFont="1" applyFill="1" applyBorder="1" applyAlignment="1">
      <alignment vertical="center" shrinkToFit="1"/>
    </xf>
    <xf numFmtId="0" fontId="0" fillId="6" borderId="0" xfId="0" applyFill="1" applyAlignment="1">
      <alignment vertical="center" shrinkToFit="1"/>
    </xf>
    <xf numFmtId="49" fontId="9" fillId="6" borderId="0" xfId="0" applyNumberFormat="1" applyFont="1" applyFill="1">
      <alignment vertical="center"/>
    </xf>
    <xf numFmtId="0" fontId="0" fillId="6" borderId="0" xfId="0" applyFill="1" applyAlignment="1">
      <alignment horizontal="center" vertical="center"/>
    </xf>
    <xf numFmtId="0" fontId="9" fillId="6" borderId="0" xfId="0" applyFont="1" applyFill="1" applyAlignment="1">
      <alignment vertical="center" shrinkToFit="1"/>
    </xf>
    <xf numFmtId="0" fontId="0" fillId="6" borderId="0" xfId="0" applyFill="1" applyAlignment="1">
      <alignment horizontal="distributed" vertical="center"/>
    </xf>
    <xf numFmtId="0" fontId="9" fillId="6" borderId="0" xfId="0" applyFont="1" applyFill="1" applyAlignment="1">
      <alignment vertical="top" wrapText="1"/>
    </xf>
    <xf numFmtId="178" fontId="9" fillId="12" borderId="3" xfId="0" applyNumberFormat="1" applyFont="1" applyFill="1" applyBorder="1">
      <alignment vertical="center"/>
    </xf>
    <xf numFmtId="0" fontId="0" fillId="6" borderId="13" xfId="0" applyFill="1" applyBorder="1" applyAlignment="1">
      <alignment horizontal="distributed" vertical="center"/>
    </xf>
    <xf numFmtId="178" fontId="9" fillId="6" borderId="3" xfId="0" applyNumberFormat="1" applyFont="1" applyFill="1" applyBorder="1" applyAlignment="1">
      <alignment vertical="top" shrinkToFit="1"/>
    </xf>
    <xf numFmtId="0" fontId="9" fillId="6" borderId="0" xfId="0" applyFont="1" applyFill="1" applyAlignment="1">
      <alignment vertical="top"/>
    </xf>
    <xf numFmtId="0" fontId="9" fillId="0" borderId="1" xfId="0" applyFont="1" applyBorder="1">
      <alignment vertical="center"/>
    </xf>
    <xf numFmtId="0" fontId="35" fillId="0" borderId="3" xfId="0" applyFont="1" applyBorder="1">
      <alignment vertical="center"/>
    </xf>
    <xf numFmtId="0" fontId="11" fillId="0" borderId="1" xfId="0" applyFont="1" applyBorder="1">
      <alignment vertical="center"/>
    </xf>
    <xf numFmtId="0" fontId="11" fillId="0" borderId="22" xfId="0" applyFont="1" applyBorder="1">
      <alignment vertical="center"/>
    </xf>
    <xf numFmtId="0" fontId="11" fillId="0" borderId="29" xfId="0" applyFont="1" applyBorder="1">
      <alignment vertical="center"/>
    </xf>
    <xf numFmtId="0" fontId="16" fillId="0" borderId="13" xfId="0" applyFont="1" applyBorder="1">
      <alignment vertical="center"/>
    </xf>
    <xf numFmtId="0" fontId="11" fillId="0" borderId="20" xfId="0" applyFont="1" applyBorder="1">
      <alignment vertical="center"/>
    </xf>
    <xf numFmtId="0" fontId="16" fillId="0" borderId="0" xfId="0" applyFont="1">
      <alignment vertical="center"/>
    </xf>
    <xf numFmtId="0" fontId="11" fillId="0" borderId="26" xfId="0" applyFont="1" applyBorder="1">
      <alignment vertical="center"/>
    </xf>
    <xf numFmtId="0" fontId="6" fillId="0" borderId="20" xfId="0" applyFont="1" applyBorder="1">
      <alignment vertical="center"/>
    </xf>
    <xf numFmtId="0" fontId="14" fillId="0" borderId="0" xfId="0" applyFont="1" applyAlignment="1">
      <alignment vertical="center" shrinkToFit="1"/>
    </xf>
    <xf numFmtId="0" fontId="12" fillId="15" borderId="0" xfId="0" applyFont="1" applyFill="1">
      <alignment vertical="center"/>
    </xf>
    <xf numFmtId="0" fontId="21" fillId="4" borderId="0" xfId="0" applyFont="1" applyFill="1">
      <alignment vertical="center"/>
    </xf>
    <xf numFmtId="0" fontId="6" fillId="2" borderId="0" xfId="0" applyFont="1" applyFill="1">
      <alignment vertical="center"/>
    </xf>
    <xf numFmtId="0" fontId="21" fillId="2" borderId="0" xfId="0" applyFont="1" applyFill="1" applyAlignment="1">
      <alignment vertical="center" wrapText="1"/>
    </xf>
    <xf numFmtId="0" fontId="6" fillId="10" borderId="0" xfId="0" applyFont="1" applyFill="1">
      <alignment vertical="center"/>
    </xf>
    <xf numFmtId="0" fontId="45" fillId="2" borderId="0" xfId="0" applyFont="1" applyFill="1">
      <alignment vertical="center"/>
    </xf>
    <xf numFmtId="0" fontId="6" fillId="4" borderId="0" xfId="0" applyFont="1" applyFill="1">
      <alignment vertical="center"/>
    </xf>
    <xf numFmtId="0" fontId="46" fillId="0" borderId="3" xfId="0" applyFont="1" applyBorder="1">
      <alignment vertical="center"/>
    </xf>
    <xf numFmtId="0" fontId="6" fillId="6" borderId="0" xfId="0" applyFont="1" applyFill="1">
      <alignment vertical="center"/>
    </xf>
    <xf numFmtId="0" fontId="47" fillId="0" borderId="0" xfId="0" applyFont="1">
      <alignment vertical="center"/>
    </xf>
    <xf numFmtId="0" fontId="47" fillId="16" borderId="0" xfId="0" applyFont="1" applyFill="1">
      <alignment vertical="center"/>
    </xf>
    <xf numFmtId="0" fontId="33" fillId="0" borderId="16" xfId="0" applyFont="1" applyBorder="1" applyAlignment="1" applyProtection="1">
      <alignment horizontal="center" vertical="center"/>
      <protection locked="0" hidden="1"/>
    </xf>
    <xf numFmtId="0" fontId="33" fillId="0" borderId="26" xfId="0" applyFont="1" applyBorder="1" applyAlignment="1" applyProtection="1">
      <alignment horizontal="center" vertical="center"/>
      <protection locked="0" hidden="1"/>
    </xf>
    <xf numFmtId="0" fontId="5" fillId="0" borderId="0" xfId="0" applyFont="1" applyAlignment="1">
      <alignment horizontal="left" vertical="top" wrapText="1"/>
    </xf>
    <xf numFmtId="0" fontId="5" fillId="0" borderId="0" xfId="0" applyFont="1" applyAlignment="1">
      <alignment horizontal="center" vertical="center"/>
    </xf>
    <xf numFmtId="0" fontId="16" fillId="0" borderId="0" xfId="0" applyFont="1" applyAlignment="1">
      <alignment horizontal="left" vertical="center"/>
    </xf>
    <xf numFmtId="0" fontId="0" fillId="0" borderId="0" xfId="0" applyProtection="1">
      <alignment vertical="center"/>
      <protection hidden="1"/>
    </xf>
    <xf numFmtId="0" fontId="0" fillId="0" borderId="0" xfId="0" applyAlignment="1" applyProtection="1">
      <alignment vertical="top"/>
      <protection hidden="1"/>
    </xf>
    <xf numFmtId="0" fontId="30" fillId="16" borderId="0" xfId="0" applyFont="1" applyFill="1" applyAlignment="1">
      <alignment horizontal="left" vertical="center"/>
    </xf>
    <xf numFmtId="0" fontId="11" fillId="16" borderId="0" xfId="0" applyFont="1" applyFill="1">
      <alignment vertical="center"/>
    </xf>
    <xf numFmtId="0" fontId="11" fillId="16" borderId="0" xfId="0" applyFont="1" applyFill="1" applyAlignment="1">
      <alignment horizontal="left" vertical="center"/>
    </xf>
    <xf numFmtId="0" fontId="12" fillId="16" borderId="7" xfId="0" applyFont="1" applyFill="1" applyBorder="1" applyAlignment="1">
      <alignment horizontal="center" vertical="center"/>
    </xf>
    <xf numFmtId="0" fontId="11" fillId="16" borderId="7" xfId="0" applyFont="1" applyFill="1" applyBorder="1">
      <alignment vertical="center"/>
    </xf>
    <xf numFmtId="0" fontId="11" fillId="16" borderId="7" xfId="0" applyFont="1" applyFill="1" applyBorder="1" applyAlignment="1">
      <alignment horizontal="right" vertical="center"/>
    </xf>
    <xf numFmtId="0" fontId="13" fillId="16" borderId="0" xfId="0" applyFont="1" applyFill="1" applyAlignment="1">
      <alignment horizontal="left" vertical="center"/>
    </xf>
    <xf numFmtId="0" fontId="12" fillId="16" borderId="0" xfId="0" applyFont="1" applyFill="1">
      <alignment vertical="center"/>
    </xf>
    <xf numFmtId="0" fontId="12" fillId="16" borderId="0" xfId="0" applyFont="1" applyFill="1" applyAlignment="1">
      <alignment horizontal="center" vertical="center"/>
    </xf>
    <xf numFmtId="0" fontId="12" fillId="16" borderId="0" xfId="0" applyFont="1" applyFill="1" applyAlignment="1">
      <alignment horizontal="justify" vertical="center"/>
    </xf>
    <xf numFmtId="0" fontId="7" fillId="16" borderId="0" xfId="0" applyFont="1" applyFill="1" applyAlignment="1">
      <alignment horizontal="justify" vertical="center"/>
    </xf>
    <xf numFmtId="0" fontId="7" fillId="16" borderId="0" xfId="0" applyFont="1" applyFill="1">
      <alignment vertical="center"/>
    </xf>
    <xf numFmtId="0" fontId="6" fillId="16" borderId="0" xfId="0" applyFont="1" applyFill="1">
      <alignment vertical="center"/>
    </xf>
    <xf numFmtId="0" fontId="7" fillId="16" borderId="0" xfId="0" applyFont="1" applyFill="1" applyAlignment="1">
      <alignment horizontal="distributed" vertical="center" justifyLastLine="1"/>
    </xf>
    <xf numFmtId="0" fontId="7" fillId="16" borderId="0" xfId="0" applyFont="1" applyFill="1" applyAlignment="1">
      <alignment horizontal="center" vertical="center"/>
    </xf>
    <xf numFmtId="0" fontId="12" fillId="16" borderId="0" xfId="0" applyFont="1" applyFill="1" applyAlignment="1">
      <alignment horizontal="distributed" vertical="center" justifyLastLine="1"/>
    </xf>
    <xf numFmtId="0" fontId="12" fillId="16" borderId="0" xfId="0" applyFont="1" applyFill="1" applyAlignment="1">
      <alignment horizontal="left" vertical="center"/>
    </xf>
    <xf numFmtId="0" fontId="15" fillId="16" borderId="0" xfId="0" applyFont="1" applyFill="1">
      <alignment vertical="center"/>
    </xf>
    <xf numFmtId="0" fontId="0" fillId="16" borderId="0" xfId="0" applyFill="1" applyProtection="1">
      <alignment vertical="center"/>
      <protection hidden="1"/>
    </xf>
    <xf numFmtId="0" fontId="0" fillId="16" borderId="20" xfId="0" applyFill="1" applyBorder="1" applyProtection="1">
      <alignment vertical="center"/>
      <protection hidden="1"/>
    </xf>
    <xf numFmtId="0" fontId="0" fillId="16" borderId="0" xfId="0" applyFill="1" applyAlignment="1" applyProtection="1">
      <alignment vertical="top"/>
      <protection hidden="1"/>
    </xf>
    <xf numFmtId="0" fontId="0" fillId="16" borderId="0" xfId="0" applyFill="1" applyAlignment="1" applyProtection="1">
      <alignment horizontal="left" vertical="center"/>
      <protection hidden="1"/>
    </xf>
    <xf numFmtId="0" fontId="33" fillId="0" borderId="0" xfId="4" applyFont="1" applyProtection="1">
      <alignment vertical="center"/>
      <protection hidden="1"/>
    </xf>
    <xf numFmtId="0" fontId="33" fillId="0" borderId="0" xfId="4" applyFont="1" applyAlignment="1" applyProtection="1">
      <alignment horizontal="center" vertical="center"/>
      <protection hidden="1"/>
    </xf>
    <xf numFmtId="41" fontId="33" fillId="0" borderId="0" xfId="4" applyNumberFormat="1" applyFont="1" applyProtection="1">
      <alignment vertical="center"/>
      <protection hidden="1"/>
    </xf>
    <xf numFmtId="0" fontId="33" fillId="0" borderId="19" xfId="0" applyFont="1" applyBorder="1" applyAlignment="1" applyProtection="1">
      <alignment horizontal="center" vertical="center"/>
      <protection locked="0" hidden="1"/>
    </xf>
    <xf numFmtId="0" fontId="5" fillId="2" borderId="0" xfId="0" applyFont="1" applyFill="1" applyAlignment="1">
      <alignment vertical="top"/>
    </xf>
    <xf numFmtId="0" fontId="33" fillId="16" borderId="13" xfId="4" applyFont="1" applyFill="1" applyBorder="1" applyProtection="1">
      <alignment vertical="center"/>
      <protection hidden="1"/>
    </xf>
    <xf numFmtId="0" fontId="33" fillId="16" borderId="21" xfId="4" applyFont="1" applyFill="1" applyBorder="1" applyProtection="1">
      <alignment vertical="center"/>
      <protection hidden="1"/>
    </xf>
    <xf numFmtId="178" fontId="11" fillId="0" borderId="0" xfId="0" applyNumberFormat="1" applyFont="1">
      <alignment vertical="center"/>
    </xf>
    <xf numFmtId="0" fontId="6" fillId="0" borderId="0" xfId="0" applyFont="1" applyAlignment="1">
      <alignment horizontal="right" vertical="center"/>
    </xf>
    <xf numFmtId="0" fontId="30" fillId="2" borderId="0" xfId="0" applyFont="1" applyFill="1" applyAlignment="1">
      <alignment vertical="center" shrinkToFit="1"/>
    </xf>
    <xf numFmtId="0" fontId="47" fillId="16" borderId="0" xfId="0" applyFont="1" applyFill="1" applyAlignment="1"/>
    <xf numFmtId="0" fontId="69" fillId="0" borderId="53" xfId="0" applyFont="1" applyBorder="1">
      <alignment vertical="center"/>
    </xf>
    <xf numFmtId="0" fontId="47" fillId="0" borderId="54" xfId="0" applyFont="1" applyBorder="1">
      <alignment vertical="center"/>
    </xf>
    <xf numFmtId="0" fontId="47" fillId="0" borderId="55" xfId="0" applyFont="1" applyBorder="1">
      <alignment vertical="center"/>
    </xf>
    <xf numFmtId="0" fontId="48" fillId="0" borderId="56" xfId="0" applyFont="1" applyBorder="1" applyAlignment="1">
      <alignment vertical="center" wrapText="1"/>
    </xf>
    <xf numFmtId="0" fontId="47" fillId="0" borderId="56" xfId="0" applyFont="1" applyBorder="1" applyAlignment="1">
      <alignment vertical="center" wrapText="1"/>
    </xf>
    <xf numFmtId="0" fontId="54" fillId="16" borderId="55" xfId="0" applyFont="1" applyFill="1" applyBorder="1" applyAlignment="1">
      <alignment horizontal="right" vertical="center"/>
    </xf>
    <xf numFmtId="0" fontId="55" fillId="16" borderId="56" xfId="0" applyFont="1" applyFill="1" applyBorder="1">
      <alignment vertical="center"/>
    </xf>
    <xf numFmtId="0" fontId="56" fillId="16" borderId="55" xfId="0" applyFont="1" applyFill="1" applyBorder="1">
      <alignment vertical="center"/>
    </xf>
    <xf numFmtId="0" fontId="47" fillId="16" borderId="56" xfId="0" applyFont="1" applyFill="1" applyBorder="1">
      <alignment vertical="center"/>
    </xf>
    <xf numFmtId="0" fontId="66" fillId="16" borderId="55" xfId="0" applyFont="1" applyFill="1" applyBorder="1" applyAlignment="1"/>
    <xf numFmtId="0" fontId="47" fillId="16" borderId="56" xfId="0" applyFont="1" applyFill="1" applyBorder="1" applyAlignment="1"/>
    <xf numFmtId="0" fontId="47" fillId="16" borderId="55" xfId="0" applyFont="1" applyFill="1" applyBorder="1">
      <alignment vertical="center"/>
    </xf>
    <xf numFmtId="0" fontId="48" fillId="16" borderId="56" xfId="0" applyFont="1" applyFill="1" applyBorder="1">
      <alignment vertical="center"/>
    </xf>
    <xf numFmtId="0" fontId="48" fillId="16" borderId="56" xfId="0" applyFont="1" applyFill="1" applyBorder="1" applyAlignment="1">
      <alignment vertical="center" wrapText="1"/>
    </xf>
    <xf numFmtId="0" fontId="48" fillId="16" borderId="56" xfId="0" applyFont="1" applyFill="1" applyBorder="1" applyAlignment="1">
      <alignment wrapText="1"/>
    </xf>
    <xf numFmtId="0" fontId="48" fillId="16" borderId="56" xfId="0" applyFont="1" applyFill="1" applyBorder="1" applyAlignment="1"/>
    <xf numFmtId="0" fontId="47" fillId="16" borderId="55" xfId="0" applyFont="1" applyFill="1" applyBorder="1" applyAlignment="1">
      <alignment vertical="top"/>
    </xf>
    <xf numFmtId="0" fontId="48" fillId="16" borderId="56" xfId="0" applyFont="1" applyFill="1" applyBorder="1" applyAlignment="1">
      <alignment vertical="top" wrapText="1"/>
    </xf>
    <xf numFmtId="0" fontId="48" fillId="16" borderId="56" xfId="0" applyFont="1" applyFill="1" applyBorder="1" applyAlignment="1">
      <alignment horizontal="left" vertical="center"/>
    </xf>
    <xf numFmtId="0" fontId="11" fillId="0" borderId="16" xfId="0" applyFont="1" applyBorder="1" applyAlignment="1">
      <alignment horizontal="left" vertical="center"/>
    </xf>
    <xf numFmtId="0" fontId="33" fillId="0" borderId="1" xfId="4" applyFont="1" applyBorder="1" applyAlignment="1" applyProtection="1">
      <alignment horizontal="center" vertical="center"/>
      <protection hidden="1"/>
    </xf>
    <xf numFmtId="181" fontId="33" fillId="0" borderId="0" xfId="4" applyNumberFormat="1" applyFont="1" applyProtection="1">
      <alignment vertical="center"/>
      <protection hidden="1"/>
    </xf>
    <xf numFmtId="0" fontId="33" fillId="0" borderId="13" xfId="4" applyFont="1" applyBorder="1" applyAlignment="1" applyProtection="1">
      <alignment horizontal="right" vertical="center"/>
      <protection hidden="1"/>
    </xf>
    <xf numFmtId="0" fontId="33" fillId="0" borderId="0" xfId="4" applyFont="1" applyAlignment="1" applyProtection="1">
      <alignment horizontal="right" vertical="center"/>
      <protection hidden="1"/>
    </xf>
    <xf numFmtId="0" fontId="33" fillId="0" borderId="0" xfId="4" applyFont="1" applyAlignment="1" applyProtection="1">
      <alignment horizontal="left" vertical="center"/>
      <protection hidden="1"/>
    </xf>
    <xf numFmtId="0" fontId="33" fillId="0" borderId="20" xfId="4" applyFont="1" applyBorder="1" applyAlignment="1" applyProtection="1">
      <alignment horizontal="left" vertical="center"/>
      <protection hidden="1"/>
    </xf>
    <xf numFmtId="0" fontId="5" fillId="0" borderId="9" xfId="0" applyFont="1" applyBorder="1">
      <alignment vertical="center"/>
    </xf>
    <xf numFmtId="0" fontId="5" fillId="0" borderId="70" xfId="0" applyFont="1" applyBorder="1">
      <alignment vertical="center"/>
    </xf>
    <xf numFmtId="0" fontId="7" fillId="0" borderId="60" xfId="0" applyFont="1" applyBorder="1">
      <alignment vertical="center"/>
    </xf>
    <xf numFmtId="0" fontId="5" fillId="0" borderId="69" xfId="0" applyFont="1" applyBorder="1">
      <alignment vertical="center"/>
    </xf>
    <xf numFmtId="0" fontId="7" fillId="0" borderId="71" xfId="0" applyFont="1" applyBorder="1">
      <alignment vertical="center"/>
    </xf>
    <xf numFmtId="0" fontId="5" fillId="0" borderId="72" xfId="0" applyFont="1" applyBorder="1">
      <alignment vertical="center"/>
    </xf>
    <xf numFmtId="0" fontId="7" fillId="0" borderId="9" xfId="0" applyFont="1" applyBorder="1">
      <alignment vertical="center"/>
    </xf>
    <xf numFmtId="0" fontId="22" fillId="0" borderId="73" xfId="0" applyFont="1" applyBorder="1">
      <alignment vertical="center"/>
    </xf>
    <xf numFmtId="0" fontId="7" fillId="0" borderId="62" xfId="0" applyFont="1" applyBorder="1">
      <alignment vertical="center"/>
    </xf>
    <xf numFmtId="0" fontId="7" fillId="0" borderId="73" xfId="0" applyFont="1" applyBorder="1">
      <alignment vertical="center"/>
    </xf>
    <xf numFmtId="0" fontId="7" fillId="0" borderId="61" xfId="0" applyFont="1" applyBorder="1">
      <alignment vertical="center"/>
    </xf>
    <xf numFmtId="0" fontId="5" fillId="0" borderId="75" xfId="0" applyFont="1" applyBorder="1">
      <alignment vertical="center"/>
    </xf>
    <xf numFmtId="0" fontId="7" fillId="0" borderId="75" xfId="0" applyFont="1" applyBorder="1">
      <alignment vertical="center"/>
    </xf>
    <xf numFmtId="0" fontId="5" fillId="0" borderId="61" xfId="0" applyFont="1" applyBorder="1">
      <alignment vertical="center"/>
    </xf>
    <xf numFmtId="0" fontId="22" fillId="0" borderId="62" xfId="0" applyFont="1" applyBorder="1">
      <alignment vertical="center"/>
    </xf>
    <xf numFmtId="0" fontId="5" fillId="0" borderId="76" xfId="0" applyFont="1" applyBorder="1">
      <alignment vertical="center"/>
    </xf>
    <xf numFmtId="0" fontId="6" fillId="0" borderId="70" xfId="0" applyFont="1" applyBorder="1">
      <alignment vertical="center"/>
    </xf>
    <xf numFmtId="0" fontId="6" fillId="0" borderId="69" xfId="0" applyFont="1" applyBorder="1">
      <alignment vertical="center"/>
    </xf>
    <xf numFmtId="0" fontId="6" fillId="0" borderId="61" xfId="0" applyFont="1" applyBorder="1">
      <alignment vertical="center"/>
    </xf>
    <xf numFmtId="0" fontId="7" fillId="0" borderId="75" xfId="0" applyFont="1" applyBorder="1" applyAlignment="1">
      <alignment vertical="center" shrinkToFit="1"/>
    </xf>
    <xf numFmtId="0" fontId="0" fillId="0" borderId="75" xfId="0" applyBorder="1">
      <alignment vertical="center"/>
    </xf>
    <xf numFmtId="0" fontId="6" fillId="0" borderId="75" xfId="0" applyFont="1" applyBorder="1">
      <alignment vertical="center"/>
    </xf>
    <xf numFmtId="0" fontId="7" fillId="0" borderId="78" xfId="0" applyFont="1" applyBorder="1">
      <alignment vertical="center"/>
    </xf>
    <xf numFmtId="0" fontId="6" fillId="0" borderId="78" xfId="0" applyFont="1" applyBorder="1">
      <alignment vertical="center"/>
    </xf>
    <xf numFmtId="0" fontId="6" fillId="0" borderId="74" xfId="0" applyFont="1" applyBorder="1">
      <alignment vertical="center"/>
    </xf>
    <xf numFmtId="0" fontId="7" fillId="0" borderId="78" xfId="0" applyFont="1" applyBorder="1" applyAlignment="1">
      <alignment vertical="center" shrinkToFit="1"/>
    </xf>
    <xf numFmtId="0" fontId="0" fillId="0" borderId="78" xfId="0" applyBorder="1">
      <alignment vertical="center"/>
    </xf>
    <xf numFmtId="0" fontId="5" fillId="0" borderId="79" xfId="0" applyFont="1" applyBorder="1">
      <alignment vertical="center"/>
    </xf>
    <xf numFmtId="0" fontId="7" fillId="0" borderId="74" xfId="0" applyFont="1" applyBorder="1">
      <alignment vertical="center"/>
    </xf>
    <xf numFmtId="0" fontId="5" fillId="0" borderId="10" xfId="0" applyFont="1" applyBorder="1" applyAlignment="1">
      <alignment horizontal="right" vertical="center"/>
    </xf>
    <xf numFmtId="0" fontId="73" fillId="0" borderId="0" xfId="0" applyFont="1">
      <alignment vertical="center"/>
    </xf>
    <xf numFmtId="0" fontId="33" fillId="0" borderId="13" xfId="4" applyFont="1" applyBorder="1" applyProtection="1">
      <alignment vertical="center"/>
      <protection hidden="1"/>
    </xf>
    <xf numFmtId="0" fontId="33" fillId="0" borderId="21" xfId="4" applyFont="1" applyBorder="1" applyProtection="1">
      <alignment vertical="center"/>
      <protection hidden="1"/>
    </xf>
    <xf numFmtId="0" fontId="9" fillId="0" borderId="0" xfId="0" applyFont="1">
      <alignment vertical="center"/>
    </xf>
    <xf numFmtId="0" fontId="0" fillId="0" borderId="13" xfId="0" applyBorder="1">
      <alignment vertical="center"/>
    </xf>
    <xf numFmtId="49" fontId="33" fillId="16" borderId="19" xfId="4" applyNumberFormat="1" applyFont="1" applyFill="1" applyBorder="1" applyProtection="1">
      <alignment vertical="center"/>
      <protection hidden="1"/>
    </xf>
    <xf numFmtId="49" fontId="33" fillId="16" borderId="26" xfId="4" applyNumberFormat="1" applyFont="1" applyFill="1" applyBorder="1" applyProtection="1">
      <alignment vertical="center"/>
      <protection hidden="1"/>
    </xf>
    <xf numFmtId="0" fontId="77" fillId="0" borderId="0" xfId="4" applyFont="1" applyProtection="1">
      <alignment vertical="center"/>
      <protection hidden="1"/>
    </xf>
    <xf numFmtId="0" fontId="21" fillId="0" borderId="31" xfId="0" applyFont="1" applyBorder="1">
      <alignment vertical="center"/>
    </xf>
    <xf numFmtId="0" fontId="31" fillId="2" borderId="0" xfId="0" applyFont="1" applyFill="1">
      <alignment vertical="center"/>
    </xf>
    <xf numFmtId="0" fontId="81" fillId="16" borderId="13" xfId="4" applyFont="1" applyFill="1" applyBorder="1" applyProtection="1">
      <alignment vertical="center"/>
      <protection hidden="1"/>
    </xf>
    <xf numFmtId="0" fontId="33" fillId="0" borderId="29" xfId="4" applyFont="1" applyBorder="1" applyAlignment="1" applyProtection="1">
      <alignment horizontal="center" vertical="center"/>
      <protection hidden="1"/>
    </xf>
    <xf numFmtId="0" fontId="33" fillId="0" borderId="22" xfId="4" applyFont="1" applyBorder="1" applyAlignment="1" applyProtection="1">
      <alignment horizontal="center" vertical="center"/>
      <protection hidden="1"/>
    </xf>
    <xf numFmtId="0" fontId="33" fillId="0" borderId="13" xfId="4" applyFont="1" applyBorder="1" applyAlignment="1" applyProtection="1">
      <alignment horizontal="center" vertical="center"/>
      <protection hidden="1"/>
    </xf>
    <xf numFmtId="0" fontId="33" fillId="0" borderId="21" xfId="4" applyFont="1" applyBorder="1" applyAlignment="1" applyProtection="1">
      <alignment horizontal="center" vertical="center"/>
      <protection hidden="1"/>
    </xf>
    <xf numFmtId="0" fontId="81" fillId="16" borderId="21" xfId="4" applyFont="1" applyFill="1" applyBorder="1" applyProtection="1">
      <alignment vertical="center"/>
      <protection hidden="1"/>
    </xf>
    <xf numFmtId="0" fontId="84" fillId="4" borderId="0" xfId="0" applyFont="1" applyFill="1">
      <alignment vertical="center"/>
    </xf>
    <xf numFmtId="0" fontId="85" fillId="4" borderId="16" xfId="0" applyFont="1" applyFill="1" applyBorder="1" applyProtection="1">
      <alignment vertical="center"/>
      <protection locked="0"/>
    </xf>
    <xf numFmtId="0" fontId="85" fillId="4" borderId="0" xfId="0" applyFont="1" applyFill="1" applyProtection="1">
      <alignment vertical="center"/>
      <protection locked="0"/>
    </xf>
    <xf numFmtId="0" fontId="84" fillId="4" borderId="0" xfId="0" applyFont="1" applyFill="1" applyProtection="1">
      <alignment vertical="center"/>
      <protection locked="0"/>
    </xf>
    <xf numFmtId="0" fontId="85" fillId="4" borderId="0" xfId="0" applyFont="1" applyFill="1">
      <alignment vertical="center"/>
    </xf>
    <xf numFmtId="0" fontId="6" fillId="0" borderId="4" xfId="0" applyFont="1" applyBorder="1">
      <alignment vertical="center"/>
    </xf>
    <xf numFmtId="0" fontId="86" fillId="0" borderId="0" xfId="0" applyFont="1">
      <alignment vertical="center"/>
    </xf>
    <xf numFmtId="0" fontId="9" fillId="12" borderId="0" xfId="0" applyFont="1" applyFill="1">
      <alignment vertical="center"/>
    </xf>
    <xf numFmtId="0" fontId="11" fillId="0" borderId="85" xfId="0" applyFont="1" applyBorder="1" applyAlignment="1">
      <alignment horizontal="center" vertical="center"/>
    </xf>
    <xf numFmtId="0" fontId="11" fillId="0" borderId="86" xfId="0" applyFont="1" applyBorder="1">
      <alignment vertical="center"/>
    </xf>
    <xf numFmtId="0" fontId="11" fillId="0" borderId="86" xfId="0" applyFont="1" applyBorder="1" applyAlignment="1">
      <alignment horizontal="center" vertical="center"/>
    </xf>
    <xf numFmtId="0" fontId="11" fillId="0" borderId="87" xfId="0" applyFont="1" applyBorder="1">
      <alignment vertical="center"/>
    </xf>
    <xf numFmtId="0" fontId="11" fillId="0" borderId="88" xfId="0" applyFont="1" applyBorder="1">
      <alignment vertical="center"/>
    </xf>
    <xf numFmtId="0" fontId="40" fillId="0" borderId="0" xfId="0" applyFont="1">
      <alignment vertical="center"/>
    </xf>
    <xf numFmtId="0" fontId="0" fillId="10" borderId="0" xfId="0" applyFill="1">
      <alignment vertical="center"/>
    </xf>
    <xf numFmtId="0" fontId="0" fillId="10" borderId="0" xfId="0" applyFill="1" applyAlignment="1">
      <alignment vertical="center" shrinkToFit="1"/>
    </xf>
    <xf numFmtId="49" fontId="0" fillId="10" borderId="0" xfId="0" applyNumberFormat="1" applyFill="1">
      <alignment vertical="center"/>
    </xf>
    <xf numFmtId="0" fontId="9" fillId="10" borderId="0" xfId="0" applyFont="1" applyFill="1">
      <alignment vertical="center"/>
    </xf>
    <xf numFmtId="0" fontId="0" fillId="13" borderId="31" xfId="0" applyFill="1" applyBorder="1" applyAlignment="1" applyProtection="1">
      <alignment horizontal="left" vertical="top"/>
      <protection locked="0"/>
    </xf>
    <xf numFmtId="0" fontId="0" fillId="13" borderId="31" xfId="0" applyFill="1" applyBorder="1">
      <alignment vertical="center"/>
    </xf>
    <xf numFmtId="0" fontId="0" fillId="0" borderId="3" xfId="0" applyBorder="1">
      <alignment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shrinkToFit="1"/>
    </xf>
    <xf numFmtId="0" fontId="11" fillId="0" borderId="21" xfId="0" applyFont="1" applyBorder="1">
      <alignment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distributed" vertical="center"/>
    </xf>
    <xf numFmtId="0" fontId="11" fillId="0" borderId="7" xfId="0" applyFont="1" applyBorder="1" applyAlignment="1">
      <alignment horizontal="left" vertical="center" wrapText="1"/>
    </xf>
    <xf numFmtId="0" fontId="24" fillId="0" borderId="0" xfId="0" applyFont="1" applyAlignment="1">
      <alignment horizontal="center" vertical="center" shrinkToFit="1"/>
    </xf>
    <xf numFmtId="0" fontId="12" fillId="0" borderId="0" xfId="0" applyFont="1" applyAlignment="1">
      <alignment horizontal="right" vertical="center"/>
    </xf>
    <xf numFmtId="0" fontId="15" fillId="0" borderId="0" xfId="0" applyFont="1" applyAlignment="1">
      <alignment horizontal="left" vertical="center" shrinkToFit="1"/>
    </xf>
    <xf numFmtId="0" fontId="14" fillId="0" borderId="0" xfId="0" applyFont="1" applyAlignment="1">
      <alignment horizontal="center" vertical="center"/>
    </xf>
    <xf numFmtId="0" fontId="11" fillId="0" borderId="7" xfId="0" applyFont="1" applyBorder="1" applyAlignment="1">
      <alignment horizontal="center" vertical="center"/>
    </xf>
    <xf numFmtId="0" fontId="11" fillId="0" borderId="9" xfId="0" applyFont="1" applyBorder="1">
      <alignment vertical="center"/>
    </xf>
    <xf numFmtId="0" fontId="0" fillId="16" borderId="0" xfId="0" applyFill="1" applyAlignment="1" applyProtection="1">
      <alignment horizontal="left" vertical="top" wrapText="1"/>
      <protection hidden="1"/>
    </xf>
    <xf numFmtId="0" fontId="12" fillId="16" borderId="0" xfId="0" applyFont="1" applyFill="1" applyAlignment="1">
      <alignment horizontal="right" vertical="center"/>
    </xf>
    <xf numFmtId="0" fontId="6" fillId="0" borderId="0" xfId="0" applyFont="1" applyAlignment="1">
      <alignment horizontal="distributed" vertical="center"/>
    </xf>
    <xf numFmtId="0" fontId="6" fillId="0" borderId="9" xfId="0" applyFont="1" applyBorder="1" applyAlignment="1">
      <alignment horizontal="left" vertical="center"/>
    </xf>
    <xf numFmtId="0" fontId="81" fillId="0" borderId="0" xfId="2" applyFont="1" applyAlignment="1">
      <alignment horizontal="center" vertical="center"/>
    </xf>
    <xf numFmtId="0" fontId="81" fillId="15" borderId="0" xfId="2" applyFont="1" applyFill="1" applyAlignment="1">
      <alignment horizontal="right" vertical="center"/>
    </xf>
    <xf numFmtId="0" fontId="71" fillId="0" borderId="26" xfId="0" applyFont="1" applyBorder="1" applyAlignment="1">
      <alignment horizontal="center" vertical="center"/>
    </xf>
    <xf numFmtId="0" fontId="71" fillId="0" borderId="89" xfId="0" applyFont="1" applyBorder="1" applyAlignment="1">
      <alignment horizontal="center" vertical="center"/>
    </xf>
    <xf numFmtId="0" fontId="11" fillId="0" borderId="21" xfId="0" applyFont="1" applyBorder="1" applyAlignment="1">
      <alignment vertical="center" shrinkToFit="1"/>
    </xf>
    <xf numFmtId="0" fontId="0" fillId="0" borderId="20" xfId="0" applyBorder="1" applyAlignment="1">
      <alignment vertical="center" shrinkToFit="1"/>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horizontal="distributed" vertical="center" indent="1" shrinkToFit="1"/>
    </xf>
    <xf numFmtId="0" fontId="0" fillId="0" borderId="0" xfId="0" applyAlignment="1">
      <alignment horizontal="right" vertical="center"/>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86" fillId="0" borderId="0" xfId="0" applyFont="1" applyAlignment="1">
      <alignment horizontal="right" vertical="center"/>
    </xf>
    <xf numFmtId="0" fontId="86" fillId="0" borderId="0" xfId="0" applyFont="1" applyAlignment="1">
      <alignment horizontal="left" vertical="center"/>
    </xf>
    <xf numFmtId="0" fontId="86" fillId="0" borderId="0" xfId="0" applyFont="1" applyAlignment="1">
      <alignment horizontal="center" vertical="center"/>
    </xf>
    <xf numFmtId="0" fontId="0" fillId="0" borderId="7" xfId="0" applyBorder="1" applyAlignment="1">
      <alignment horizontal="distributed" vertical="center"/>
    </xf>
    <xf numFmtId="49" fontId="0" fillId="0" borderId="7" xfId="0" applyNumberFormat="1" applyBorder="1" applyAlignment="1">
      <alignment horizontal="right" vertical="center"/>
    </xf>
    <xf numFmtId="0" fontId="0" fillId="0" borderId="7" xfId="0" applyBorder="1">
      <alignment vertical="center"/>
    </xf>
    <xf numFmtId="0" fontId="0" fillId="0" borderId="0" xfId="0" applyAlignment="1">
      <alignment horizontal="distributed" vertical="center"/>
    </xf>
    <xf numFmtId="49" fontId="0" fillId="0" borderId="0" xfId="0" applyNumberFormat="1" applyAlignment="1">
      <alignment horizontal="right" vertical="center"/>
    </xf>
    <xf numFmtId="0" fontId="0" fillId="0" borderId="0" xfId="0" applyAlignment="1">
      <alignment vertical="top"/>
    </xf>
    <xf numFmtId="0" fontId="0" fillId="0" borderId="0" xfId="0" applyAlignment="1">
      <alignment horizontal="center" vertical="center" shrinkToFit="1"/>
    </xf>
    <xf numFmtId="0" fontId="0" fillId="16" borderId="0" xfId="0" applyFill="1" applyAlignment="1">
      <alignment horizontal="center" vertical="center"/>
    </xf>
    <xf numFmtId="0" fontId="0" fillId="16" borderId="0" xfId="0" applyFill="1">
      <alignment vertical="center"/>
    </xf>
    <xf numFmtId="0" fontId="94" fillId="16" borderId="0" xfId="0" applyFont="1" applyFill="1" applyProtection="1">
      <alignment vertical="center"/>
      <protection hidden="1"/>
    </xf>
    <xf numFmtId="0" fontId="0" fillId="16" borderId="0" xfId="0" applyFill="1" applyAlignment="1" applyProtection="1">
      <alignment horizontal="right" vertical="center"/>
      <protection hidden="1"/>
    </xf>
    <xf numFmtId="0" fontId="81" fillId="16" borderId="0" xfId="0" applyFont="1" applyFill="1" applyProtection="1">
      <alignment vertical="center"/>
      <protection hidden="1"/>
    </xf>
    <xf numFmtId="0" fontId="95" fillId="16" borderId="0" xfId="0" applyFont="1" applyFill="1" applyAlignment="1" applyProtection="1">
      <alignment horizontal="right" vertical="top" wrapText="1"/>
      <protection hidden="1"/>
    </xf>
    <xf numFmtId="0" fontId="96" fillId="16" borderId="0" xfId="0" applyFont="1" applyFill="1" applyProtection="1">
      <alignment vertical="center"/>
      <protection hidden="1"/>
    </xf>
    <xf numFmtId="0" fontId="98" fillId="0" borderId="0" xfId="0" applyFont="1">
      <alignment vertical="center"/>
    </xf>
    <xf numFmtId="0" fontId="99" fillId="0" borderId="0" xfId="0" applyFont="1" applyAlignment="1">
      <alignment vertical="top"/>
    </xf>
    <xf numFmtId="0" fontId="11" fillId="0" borderId="86" xfId="0" applyFont="1" applyBorder="1" applyAlignment="1">
      <alignment vertical="center" shrinkToFit="1"/>
    </xf>
    <xf numFmtId="0" fontId="11" fillId="0" borderId="86" xfId="0" applyFont="1" applyBorder="1" applyAlignment="1">
      <alignment horizontal="left" vertical="center" shrinkToFit="1"/>
    </xf>
    <xf numFmtId="0" fontId="82" fillId="4" borderId="0" xfId="0" applyFont="1" applyFill="1" applyAlignment="1">
      <alignment vertical="top"/>
    </xf>
    <xf numFmtId="0" fontId="3" fillId="4" borderId="0" xfId="0" applyFont="1" applyFill="1" applyAlignment="1" applyProtection="1">
      <alignment vertical="top" wrapText="1"/>
      <protection locked="0"/>
    </xf>
    <xf numFmtId="0" fontId="82" fillId="4" borderId="0" xfId="0" applyFont="1" applyFill="1" applyAlignment="1">
      <alignment vertical="top" wrapText="1"/>
    </xf>
    <xf numFmtId="0" fontId="82" fillId="18" borderId="0" xfId="0" applyFont="1" applyFill="1" applyAlignment="1">
      <alignment vertical="top"/>
    </xf>
    <xf numFmtId="0" fontId="3" fillId="4" borderId="0" xfId="0" applyFont="1" applyFill="1" applyAlignment="1">
      <alignment vertical="top" wrapText="1"/>
    </xf>
    <xf numFmtId="0" fontId="106" fillId="0" borderId="0" xfId="0" applyFont="1">
      <alignment vertical="center"/>
    </xf>
    <xf numFmtId="0" fontId="105" fillId="0" borderId="7" xfId="0" applyFont="1" applyBorder="1">
      <alignment vertical="center"/>
    </xf>
    <xf numFmtId="0" fontId="105" fillId="0" borderId="16" xfId="0" applyFont="1" applyBorder="1">
      <alignment vertical="center"/>
    </xf>
    <xf numFmtId="0" fontId="105" fillId="0" borderId="0" xfId="0" applyFont="1">
      <alignment vertical="center"/>
    </xf>
    <xf numFmtId="0" fontId="6" fillId="0" borderId="0" xfId="0" applyFont="1" applyAlignment="1">
      <alignment vertical="center" shrinkToFit="1"/>
    </xf>
    <xf numFmtId="0" fontId="109" fillId="0" borderId="0" xfId="0" applyFont="1">
      <alignment vertical="center"/>
    </xf>
    <xf numFmtId="0" fontId="6" fillId="0" borderId="3" xfId="0" applyFont="1" applyBorder="1" applyAlignment="1">
      <alignment horizontal="center" vertical="center" wrapText="1"/>
    </xf>
    <xf numFmtId="0" fontId="0" fillId="18" borderId="0" xfId="0" applyFill="1">
      <alignment vertical="center"/>
    </xf>
    <xf numFmtId="0" fontId="11" fillId="0" borderId="3" xfId="0" applyFont="1" applyBorder="1" applyAlignment="1">
      <alignment horizontal="center" vertical="center" wrapText="1" shrinkToFit="1"/>
    </xf>
    <xf numFmtId="178" fontId="11" fillId="0" borderId="0" xfId="0" applyNumberFormat="1" applyFont="1" applyAlignment="1">
      <alignment horizontal="right" vertical="center"/>
    </xf>
    <xf numFmtId="0" fontId="113" fillId="2" borderId="0" xfId="0" applyFont="1" applyFill="1" applyAlignment="1">
      <alignment horizontal="center" vertical="center"/>
    </xf>
    <xf numFmtId="0" fontId="113" fillId="2" borderId="0" xfId="0" applyFont="1" applyFill="1">
      <alignment vertical="center"/>
    </xf>
    <xf numFmtId="0" fontId="114" fillId="2" borderId="0" xfId="0" applyFont="1" applyFill="1">
      <alignment vertical="center"/>
    </xf>
    <xf numFmtId="0" fontId="114" fillId="2" borderId="0" xfId="0" applyFont="1" applyFill="1" applyAlignment="1">
      <alignment horizontal="center" vertical="center"/>
    </xf>
    <xf numFmtId="0" fontId="115" fillId="0" borderId="0" xfId="0" applyFont="1">
      <alignment vertical="center"/>
    </xf>
    <xf numFmtId="0" fontId="0" fillId="0" borderId="13" xfId="0" applyBorder="1" applyAlignment="1" applyProtection="1">
      <alignment vertical="top" wrapText="1"/>
      <protection locked="0"/>
    </xf>
    <xf numFmtId="0" fontId="0" fillId="0" borderId="29" xfId="0" applyBorder="1" applyAlignment="1" applyProtection="1">
      <alignment vertical="top" wrapText="1"/>
      <protection locked="0"/>
    </xf>
    <xf numFmtId="0" fontId="11" fillId="0" borderId="15" xfId="0" applyFont="1" applyBorder="1">
      <alignment vertical="center"/>
    </xf>
    <xf numFmtId="0" fontId="11" fillId="0" borderId="21" xfId="0" applyFont="1" applyBorder="1" applyAlignment="1">
      <alignment horizontal="center" vertical="center" wrapText="1" shrinkToFit="1"/>
    </xf>
    <xf numFmtId="0" fontId="0" fillId="0" borderId="7" xfId="0" applyBorder="1" applyAlignment="1">
      <alignment horizontal="left" vertical="center"/>
    </xf>
    <xf numFmtId="0" fontId="0" fillId="0" borderId="7" xfId="0" applyBorder="1" applyAlignment="1">
      <alignment horizontal="center" vertical="center"/>
    </xf>
    <xf numFmtId="0" fontId="0" fillId="0" borderId="17" xfId="0" applyBorder="1" applyAlignment="1">
      <alignment horizontal="center" vertical="center"/>
    </xf>
    <xf numFmtId="0" fontId="100" fillId="0" borderId="0" xfId="0" applyFont="1">
      <alignment vertical="center"/>
    </xf>
    <xf numFmtId="0" fontId="113" fillId="4" borderId="0" xfId="0" applyFont="1" applyFill="1">
      <alignment vertical="center"/>
    </xf>
    <xf numFmtId="0" fontId="0" fillId="0" borderId="3" xfId="0" applyBorder="1" applyAlignment="1">
      <alignment vertical="center" shrinkToFit="1"/>
    </xf>
    <xf numFmtId="0" fontId="0" fillId="0" borderId="1" xfId="0" applyBorder="1" applyAlignment="1">
      <alignment vertical="center" shrinkToFit="1"/>
    </xf>
    <xf numFmtId="0" fontId="0" fillId="0" borderId="21" xfId="0" applyBorder="1" applyAlignment="1">
      <alignment vertical="center" shrinkToFit="1"/>
    </xf>
    <xf numFmtId="0" fontId="11" fillId="0" borderId="0" xfId="0" applyFont="1" applyAlignment="1">
      <alignment horizontal="left" vertical="center" shrinkToFit="1"/>
    </xf>
    <xf numFmtId="0" fontId="6" fillId="0" borderId="3" xfId="0" applyFont="1" applyBorder="1" applyAlignment="1">
      <alignment vertical="center" shrinkToFit="1"/>
    </xf>
    <xf numFmtId="0" fontId="0" fillId="0" borderId="20" xfId="0" applyBorder="1" applyAlignment="1">
      <alignment horizontal="left" vertical="center" shrinkToFit="1"/>
    </xf>
    <xf numFmtId="0" fontId="39" fillId="0" borderId="3" xfId="0" applyFont="1" applyBorder="1">
      <alignment vertical="center"/>
    </xf>
    <xf numFmtId="178" fontId="15" fillId="0" borderId="1" xfId="0" applyNumberFormat="1" applyFont="1" applyBorder="1" applyAlignment="1">
      <alignment vertical="center" shrinkToFit="1"/>
    </xf>
    <xf numFmtId="178" fontId="15" fillId="0" borderId="20" xfId="0" applyNumberFormat="1" applyFont="1" applyBorder="1" applyAlignment="1">
      <alignment vertical="center" shrinkToFit="1"/>
    </xf>
    <xf numFmtId="0" fontId="11" fillId="0" borderId="3" xfId="0" applyFont="1" applyBorder="1" applyAlignment="1">
      <alignment horizontal="center" vertical="center" shrinkToFit="1"/>
    </xf>
    <xf numFmtId="0" fontId="17" fillId="0" borderId="1" xfId="0" applyFont="1" applyBorder="1" applyAlignment="1">
      <alignment vertical="center" shrinkToFit="1"/>
    </xf>
    <xf numFmtId="0" fontId="6" fillId="0" borderId="2" xfId="0" applyFont="1" applyBorder="1" applyAlignment="1">
      <alignment vertical="center" shrinkToFit="1"/>
    </xf>
    <xf numFmtId="0" fontId="15" fillId="0" borderId="3" xfId="0" applyFont="1" applyBorder="1" applyAlignment="1">
      <alignment vertical="center" shrinkToFit="1"/>
    </xf>
    <xf numFmtId="178" fontId="0" fillId="0" borderId="3" xfId="0" applyNumberFormat="1" applyBorder="1" applyAlignment="1">
      <alignment vertical="center" shrinkToFit="1"/>
    </xf>
    <xf numFmtId="178" fontId="15" fillId="0" borderId="3" xfId="0" applyNumberFormat="1" applyFont="1" applyBorder="1" applyAlignment="1">
      <alignment vertical="center" shrinkToFit="1"/>
    </xf>
    <xf numFmtId="178" fontId="71" fillId="0" borderId="3" xfId="0" applyNumberFormat="1" applyFont="1" applyBorder="1" applyAlignment="1">
      <alignment vertical="center" shrinkToFit="1"/>
    </xf>
    <xf numFmtId="0" fontId="0" fillId="0" borderId="3" xfId="0" applyBorder="1" applyAlignment="1">
      <alignment horizontal="right" vertical="center" shrinkToFit="1"/>
    </xf>
    <xf numFmtId="0" fontId="26" fillId="0" borderId="3" xfId="0" applyFont="1" applyBorder="1" applyAlignment="1">
      <alignment vertical="center" shrinkToFit="1"/>
    </xf>
    <xf numFmtId="0" fontId="35" fillId="0" borderId="2" xfId="0" applyFont="1" applyBorder="1">
      <alignment vertical="center"/>
    </xf>
    <xf numFmtId="0" fontId="17" fillId="0" borderId="3" xfId="0" applyFont="1" applyBorder="1">
      <alignment vertical="center"/>
    </xf>
    <xf numFmtId="178" fontId="11" fillId="0" borderId="3" xfId="0" applyNumberFormat="1" applyFont="1" applyBorder="1">
      <alignment vertical="center"/>
    </xf>
    <xf numFmtId="178" fontId="11" fillId="0" borderId="1" xfId="0" applyNumberFormat="1" applyFont="1" applyBorder="1">
      <alignment vertical="center"/>
    </xf>
    <xf numFmtId="0" fontId="17" fillId="0" borderId="2" xfId="0" applyFont="1" applyBorder="1">
      <alignment vertical="center"/>
    </xf>
    <xf numFmtId="0" fontId="38" fillId="0" borderId="3" xfId="0" applyFont="1" applyBorder="1">
      <alignment vertical="center"/>
    </xf>
    <xf numFmtId="0" fontId="35" fillId="0" borderId="1" xfId="0" applyFont="1" applyBorder="1">
      <alignment vertical="center"/>
    </xf>
    <xf numFmtId="0" fontId="17" fillId="0" borderId="19" xfId="0" applyFont="1" applyBorder="1">
      <alignment vertical="center"/>
    </xf>
    <xf numFmtId="0" fontId="17" fillId="0" borderId="13" xfId="0" applyFont="1" applyBorder="1">
      <alignment vertical="center"/>
    </xf>
    <xf numFmtId="0" fontId="35" fillId="0" borderId="13" xfId="0" applyFont="1" applyBorder="1">
      <alignment vertical="center"/>
    </xf>
    <xf numFmtId="0" fontId="38" fillId="0" borderId="13" xfId="0" applyFont="1" applyBorder="1">
      <alignment vertical="center"/>
    </xf>
    <xf numFmtId="0" fontId="107" fillId="0" borderId="13" xfId="0" applyFont="1" applyBorder="1">
      <alignment vertical="center"/>
    </xf>
    <xf numFmtId="0" fontId="107" fillId="0" borderId="29" xfId="0" applyFont="1" applyBorder="1">
      <alignment vertical="center"/>
    </xf>
    <xf numFmtId="0" fontId="17" fillId="0" borderId="26" xfId="0" applyFont="1" applyBorder="1">
      <alignment vertical="center"/>
    </xf>
    <xf numFmtId="0" fontId="6" fillId="0" borderId="21" xfId="0" applyFont="1" applyBorder="1" applyAlignment="1">
      <alignment vertical="center" shrinkToFit="1"/>
    </xf>
    <xf numFmtId="0" fontId="6" fillId="0" borderId="22" xfId="0" applyFont="1" applyBorder="1" applyAlignment="1">
      <alignment vertical="center" shrinkToFit="1"/>
    </xf>
    <xf numFmtId="49" fontId="11" fillId="0" borderId="0" xfId="0" applyNumberFormat="1" applyFont="1">
      <alignment vertical="center"/>
    </xf>
    <xf numFmtId="0" fontId="12" fillId="0" borderId="13" xfId="0" applyFont="1" applyBorder="1">
      <alignment vertical="center"/>
    </xf>
    <xf numFmtId="178" fontId="11" fillId="0" borderId="19" xfId="0" applyNumberFormat="1" applyFont="1" applyBorder="1">
      <alignment vertical="center"/>
    </xf>
    <xf numFmtId="178" fontId="11" fillId="0" borderId="16" xfId="0" applyNumberFormat="1" applyFont="1" applyBorder="1">
      <alignment vertical="center"/>
    </xf>
    <xf numFmtId="0" fontId="12" fillId="0" borderId="21" xfId="0" applyFont="1" applyBorder="1" applyAlignment="1">
      <alignment vertical="center" wrapText="1"/>
    </xf>
    <xf numFmtId="0" fontId="12" fillId="0" borderId="21" xfId="0" applyFont="1" applyBorder="1" applyAlignment="1">
      <alignment vertical="center" shrinkToFit="1"/>
    </xf>
    <xf numFmtId="0" fontId="12" fillId="0" borderId="9" xfId="0" applyFont="1" applyBorder="1" applyAlignment="1">
      <alignment horizontal="center" vertical="center"/>
    </xf>
    <xf numFmtId="0" fontId="41" fillId="0" borderId="9" xfId="0" applyFont="1" applyBorder="1" applyAlignment="1">
      <alignment horizontal="left" vertical="center"/>
    </xf>
    <xf numFmtId="0" fontId="12" fillId="0" borderId="9" xfId="0" applyFont="1" applyBorder="1">
      <alignment vertical="center"/>
    </xf>
    <xf numFmtId="0" fontId="11" fillId="0" borderId="18" xfId="0" applyFont="1" applyBorder="1">
      <alignment vertical="center"/>
    </xf>
    <xf numFmtId="0" fontId="11" fillId="0" borderId="11" xfId="0" applyFont="1" applyBorder="1">
      <alignment vertical="center"/>
    </xf>
    <xf numFmtId="0" fontId="11" fillId="0" borderId="19" xfId="0" applyFont="1" applyBorder="1">
      <alignment vertical="center"/>
    </xf>
    <xf numFmtId="0" fontId="11" fillId="0" borderId="14" xfId="0" applyFont="1" applyBorder="1">
      <alignment vertical="center"/>
    </xf>
    <xf numFmtId="0" fontId="17" fillId="0" borderId="17" xfId="0" applyFont="1" applyBorder="1">
      <alignment vertical="center"/>
    </xf>
    <xf numFmtId="0" fontId="17" fillId="0" borderId="9" xfId="0" applyFont="1" applyBorder="1">
      <alignment vertical="center"/>
    </xf>
    <xf numFmtId="0" fontId="68" fillId="16" borderId="55" xfId="0" applyFont="1" applyFill="1" applyBorder="1" applyAlignment="1">
      <alignment horizontal="left" vertical="center"/>
    </xf>
    <xf numFmtId="0" fontId="68" fillId="16" borderId="56" xfId="0" applyFont="1" applyFill="1" applyBorder="1" applyAlignment="1">
      <alignment horizontal="left" vertical="center"/>
    </xf>
    <xf numFmtId="0" fontId="68" fillId="16" borderId="57" xfId="0" applyFont="1" applyFill="1" applyBorder="1" applyAlignment="1">
      <alignment horizontal="left" vertical="center"/>
    </xf>
    <xf numFmtId="0" fontId="68" fillId="16" borderId="58" xfId="0" applyFont="1" applyFill="1" applyBorder="1" applyAlignment="1">
      <alignment horizontal="left" vertical="center"/>
    </xf>
    <xf numFmtId="0" fontId="0" fillId="3" borderId="3" xfId="0" applyFill="1" applyBorder="1" applyAlignment="1">
      <alignment horizontal="center" vertical="center"/>
    </xf>
    <xf numFmtId="0" fontId="0" fillId="3" borderId="1" xfId="0" applyFill="1" applyBorder="1" applyAlignment="1">
      <alignment horizontal="center" vertical="center"/>
    </xf>
    <xf numFmtId="0" fontId="0" fillId="4" borderId="0" xfId="0" applyFill="1" applyAlignment="1">
      <alignment vertical="center" shrinkToFit="1"/>
    </xf>
    <xf numFmtId="0" fontId="9" fillId="4" borderId="0" xfId="0" applyFont="1" applyFill="1" applyAlignment="1">
      <alignment vertical="center" shrinkToFit="1"/>
    </xf>
    <xf numFmtId="0" fontId="9" fillId="12" borderId="2" xfId="0" applyFont="1" applyFill="1" applyBorder="1" applyAlignment="1">
      <alignment vertical="center" shrinkToFit="1"/>
    </xf>
    <xf numFmtId="0" fontId="0" fillId="12" borderId="3" xfId="0" applyFill="1" applyBorder="1" applyAlignment="1">
      <alignment vertical="center" shrinkToFit="1"/>
    </xf>
    <xf numFmtId="0" fontId="0" fillId="12" borderId="1" xfId="0" applyFill="1" applyBorder="1" applyAlignment="1">
      <alignment vertical="center" shrinkToFit="1"/>
    </xf>
    <xf numFmtId="0" fontId="0" fillId="3" borderId="26" xfId="0" applyFill="1" applyBorder="1">
      <alignment vertical="center"/>
    </xf>
    <xf numFmtId="0" fontId="0" fillId="3" borderId="21" xfId="0" applyFill="1" applyBorder="1">
      <alignment vertical="center"/>
    </xf>
    <xf numFmtId="0" fontId="0" fillId="3" borderId="22" xfId="0" applyFill="1" applyBorder="1">
      <alignment vertical="center"/>
    </xf>
    <xf numFmtId="0" fontId="34" fillId="3" borderId="2" xfId="0" applyFont="1" applyFill="1" applyBorder="1">
      <alignment vertical="center"/>
    </xf>
    <xf numFmtId="0" fontId="34" fillId="3" borderId="3" xfId="0" applyFont="1" applyFill="1" applyBorder="1">
      <alignment vertical="center"/>
    </xf>
    <xf numFmtId="0" fontId="34" fillId="3" borderId="1" xfId="0" applyFont="1" applyFill="1" applyBorder="1">
      <alignment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lignment vertical="center"/>
    </xf>
    <xf numFmtId="0" fontId="9" fillId="0" borderId="19"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20" xfId="0" applyFont="1" applyBorder="1" applyAlignment="1" applyProtection="1">
      <alignment vertical="center" wrapText="1"/>
      <protection locked="0"/>
    </xf>
    <xf numFmtId="0" fontId="9" fillId="0" borderId="26"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0" fillId="3" borderId="2"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3"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0"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178" fontId="9" fillId="12" borderId="19" xfId="0" applyNumberFormat="1" applyFont="1" applyFill="1" applyBorder="1" applyAlignment="1">
      <alignment vertical="top" shrinkToFit="1"/>
    </xf>
    <xf numFmtId="178" fontId="9" fillId="12" borderId="13" xfId="0" applyNumberFormat="1" applyFont="1" applyFill="1" applyBorder="1" applyAlignment="1">
      <alignment vertical="top" shrinkToFit="1"/>
    </xf>
    <xf numFmtId="178" fontId="9" fillId="10" borderId="13" xfId="0" applyNumberFormat="1" applyFont="1" applyFill="1" applyBorder="1" applyAlignment="1">
      <alignment vertical="center" shrinkToFit="1"/>
    </xf>
    <xf numFmtId="178" fontId="0" fillId="10" borderId="13" xfId="0" applyNumberFormat="1" applyFill="1" applyBorder="1" applyAlignment="1">
      <alignment vertical="center" shrinkToFit="1"/>
    </xf>
    <xf numFmtId="178" fontId="0" fillId="10" borderId="29" xfId="0" applyNumberFormat="1" applyFill="1" applyBorder="1" applyAlignment="1">
      <alignment vertical="center" shrinkToFit="1"/>
    </xf>
    <xf numFmtId="0" fontId="0" fillId="3" borderId="2" xfId="0" applyFill="1" applyBorder="1" applyAlignment="1">
      <alignment horizontal="distributed" vertical="center"/>
    </xf>
    <xf numFmtId="0" fontId="0" fillId="3" borderId="3" xfId="0" applyFill="1" applyBorder="1" applyAlignment="1">
      <alignment horizontal="distributed" vertical="center"/>
    </xf>
    <xf numFmtId="0" fontId="0" fillId="3" borderId="1" xfId="0" applyFill="1" applyBorder="1" applyAlignment="1">
      <alignment horizontal="distributed" vertical="center"/>
    </xf>
    <xf numFmtId="177" fontId="9" fillId="15" borderId="2" xfId="0" applyNumberFormat="1" applyFont="1" applyFill="1" applyBorder="1" applyAlignment="1" applyProtection="1">
      <alignment vertical="top" wrapText="1" shrinkToFit="1"/>
      <protection locked="0"/>
    </xf>
    <xf numFmtId="177" fontId="0" fillId="15" borderId="3" xfId="0" applyNumberFormat="1" applyFill="1" applyBorder="1" applyAlignment="1" applyProtection="1">
      <alignment vertical="center" wrapText="1"/>
      <protection locked="0"/>
    </xf>
    <xf numFmtId="177" fontId="0" fillId="15" borderId="1" xfId="0" applyNumberFormat="1" applyFill="1" applyBorder="1" applyAlignment="1" applyProtection="1">
      <alignment vertical="center" wrapText="1"/>
      <protection locked="0"/>
    </xf>
    <xf numFmtId="0" fontId="9" fillId="12" borderId="3" xfId="0" applyFont="1" applyFill="1" applyBorder="1" applyAlignment="1">
      <alignment vertical="center" shrinkToFit="1"/>
    </xf>
    <xf numFmtId="0" fontId="9" fillId="12" borderId="1" xfId="0" applyFont="1" applyFill="1" applyBorder="1" applyAlignment="1">
      <alignment vertical="center" shrinkToFit="1"/>
    </xf>
    <xf numFmtId="0" fontId="0" fillId="18" borderId="0" xfId="0" applyFill="1" applyAlignment="1">
      <alignment horizontal="center" vertical="center"/>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distributed" vertical="center"/>
    </xf>
    <xf numFmtId="0" fontId="0" fillId="0" borderId="1" xfId="0" applyBorder="1" applyAlignment="1">
      <alignment horizontal="distributed" vertical="center"/>
    </xf>
    <xf numFmtId="0" fontId="0" fillId="3" borderId="19" xfId="0" applyFill="1" applyBorder="1" applyAlignment="1">
      <alignment horizontal="distributed" vertical="center"/>
    </xf>
    <xf numFmtId="0" fontId="0" fillId="3" borderId="13" xfId="0" applyFill="1" applyBorder="1" applyAlignment="1">
      <alignment horizontal="distributed" vertical="center"/>
    </xf>
    <xf numFmtId="0" fontId="0" fillId="3" borderId="29" xfId="0" applyFill="1" applyBorder="1" applyAlignment="1">
      <alignment horizontal="distributed" vertical="center"/>
    </xf>
    <xf numFmtId="0" fontId="0" fillId="3" borderId="26" xfId="0" applyFill="1" applyBorder="1" applyAlignment="1">
      <alignment horizontal="distributed" vertical="center"/>
    </xf>
    <xf numFmtId="0" fontId="0" fillId="3" borderId="21" xfId="0" applyFill="1" applyBorder="1" applyAlignment="1">
      <alignment horizontal="distributed" vertical="center"/>
    </xf>
    <xf numFmtId="0" fontId="0" fillId="3" borderId="22" xfId="0" applyFill="1" applyBorder="1" applyAlignment="1">
      <alignment horizontal="distributed" vertical="center"/>
    </xf>
    <xf numFmtId="0" fontId="9" fillId="12" borderId="19" xfId="0" applyFont="1" applyFill="1" applyBorder="1" applyAlignment="1">
      <alignment vertical="top" wrapText="1"/>
    </xf>
    <xf numFmtId="0" fontId="9" fillId="12" borderId="13" xfId="0" applyFont="1" applyFill="1" applyBorder="1" applyAlignment="1">
      <alignment vertical="top" wrapText="1"/>
    </xf>
    <xf numFmtId="0" fontId="9" fillId="12" borderId="29" xfId="0" applyFont="1" applyFill="1" applyBorder="1" applyAlignment="1">
      <alignment vertical="top" wrapText="1"/>
    </xf>
    <xf numFmtId="0" fontId="9" fillId="12" borderId="26" xfId="0" applyFont="1" applyFill="1" applyBorder="1" applyAlignment="1">
      <alignment vertical="top" wrapText="1"/>
    </xf>
    <xf numFmtId="0" fontId="9" fillId="12" borderId="21" xfId="0" applyFont="1" applyFill="1" applyBorder="1" applyAlignment="1">
      <alignment vertical="top" wrapText="1"/>
    </xf>
    <xf numFmtId="0" fontId="9" fillId="12" borderId="22" xfId="0" applyFont="1" applyFill="1" applyBorder="1" applyAlignment="1">
      <alignment vertical="top" wrapText="1"/>
    </xf>
    <xf numFmtId="0" fontId="9" fillId="0" borderId="19"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0" fillId="0" borderId="3" xfId="0" applyBorder="1" applyAlignment="1">
      <alignment horizontal="center" vertical="center" shrinkToFit="1"/>
    </xf>
    <xf numFmtId="0" fontId="9" fillId="7" borderId="2" xfId="0" applyFont="1" applyFill="1" applyBorder="1" applyAlignment="1">
      <alignment vertical="center" shrinkToFit="1"/>
    </xf>
    <xf numFmtId="0" fontId="0" fillId="0" borderId="3" xfId="0" applyBorder="1" applyAlignment="1">
      <alignment vertical="center" shrinkToFit="1"/>
    </xf>
    <xf numFmtId="0" fontId="0" fillId="0" borderId="1" xfId="0" applyBorder="1" applyAlignment="1">
      <alignment vertical="center" shrinkToFit="1"/>
    </xf>
    <xf numFmtId="0" fontId="9" fillId="0" borderId="2" xfId="0" applyFont="1" applyBorder="1">
      <alignment vertical="center"/>
    </xf>
    <xf numFmtId="0" fontId="0" fillId="0" borderId="3" xfId="0" applyBorder="1">
      <alignment vertical="center"/>
    </xf>
    <xf numFmtId="0" fontId="0" fillId="0" borderId="1" xfId="0" applyBorder="1">
      <alignment vertical="center"/>
    </xf>
    <xf numFmtId="0" fontId="0" fillId="3" borderId="1" xfId="0" applyFill="1" applyBorder="1" applyAlignment="1">
      <alignment horizontal="center" vertical="center" shrinkToFit="1"/>
    </xf>
    <xf numFmtId="0" fontId="9" fillId="7" borderId="2" xfId="0" applyFont="1" applyFill="1" applyBorder="1" applyProtection="1">
      <alignment vertical="center"/>
      <protection locked="0"/>
    </xf>
    <xf numFmtId="0" fontId="0" fillId="0" borderId="3" xfId="0" applyBorder="1" applyProtection="1">
      <alignment vertical="center"/>
      <protection locked="0"/>
    </xf>
    <xf numFmtId="0" fontId="0" fillId="3" borderId="19" xfId="0" applyFill="1" applyBorder="1" applyAlignment="1">
      <alignment horizontal="distributed" vertical="center" justifyLastLine="1"/>
    </xf>
    <xf numFmtId="0" fontId="0" fillId="3" borderId="13" xfId="0" applyFill="1" applyBorder="1" applyAlignment="1">
      <alignment horizontal="distributed" vertical="center" justifyLastLine="1"/>
    </xf>
    <xf numFmtId="0" fontId="0" fillId="3" borderId="29" xfId="0" applyFill="1" applyBorder="1" applyAlignment="1">
      <alignment horizontal="distributed" vertical="center" justifyLastLine="1"/>
    </xf>
    <xf numFmtId="0" fontId="0" fillId="3" borderId="26" xfId="0" applyFill="1" applyBorder="1" applyAlignment="1">
      <alignment horizontal="distributed" vertical="center" justifyLastLine="1"/>
    </xf>
    <xf numFmtId="0" fontId="0" fillId="3" borderId="21" xfId="0" applyFill="1" applyBorder="1" applyAlignment="1">
      <alignment horizontal="distributed" vertical="center" justifyLastLine="1"/>
    </xf>
    <xf numFmtId="0" fontId="0" fillId="3" borderId="22" xfId="0" applyFill="1" applyBorder="1" applyAlignment="1">
      <alignment horizontal="distributed" vertical="center" justifyLastLine="1"/>
    </xf>
    <xf numFmtId="0" fontId="0" fillId="18" borderId="16" xfId="0" applyFill="1" applyBorder="1" applyAlignment="1">
      <alignment horizontal="center" vertical="center"/>
    </xf>
    <xf numFmtId="0" fontId="9" fillId="12" borderId="2" xfId="0" applyFont="1" applyFill="1" applyBorder="1" applyAlignment="1">
      <alignment horizontal="left" vertical="center" shrinkToFit="1"/>
    </xf>
    <xf numFmtId="0" fontId="0" fillId="12" borderId="3" xfId="0" applyFill="1" applyBorder="1" applyAlignment="1">
      <alignment horizontal="left" vertical="center" shrinkToFit="1"/>
    </xf>
    <xf numFmtId="0" fontId="0" fillId="12" borderId="1" xfId="0" applyFill="1" applyBorder="1" applyAlignment="1">
      <alignment horizontal="left" vertical="center" shrinkToFit="1"/>
    </xf>
    <xf numFmtId="0" fontId="9" fillId="7" borderId="2" xfId="0" applyFon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176" fontId="9" fillId="0" borderId="2" xfId="0" applyNumberFormat="1" applyFont="1" applyBorder="1" applyAlignment="1" applyProtection="1">
      <alignment vertical="center" shrinkToFit="1"/>
      <protection locked="0"/>
    </xf>
    <xf numFmtId="178" fontId="9" fillId="7" borderId="13" xfId="0" applyNumberFormat="1" applyFont="1" applyFill="1" applyBorder="1" applyAlignment="1" applyProtection="1">
      <alignment vertical="center" shrinkToFit="1"/>
      <protection locked="0"/>
    </xf>
    <xf numFmtId="178" fontId="9" fillId="7" borderId="29" xfId="0" applyNumberFormat="1" applyFont="1" applyFill="1" applyBorder="1" applyAlignment="1" applyProtection="1">
      <alignment vertical="center" shrinkToFit="1"/>
      <protection locked="0"/>
    </xf>
    <xf numFmtId="0" fontId="9" fillId="0" borderId="3" xfId="0" applyFont="1" applyBorder="1" applyAlignment="1" applyProtection="1">
      <alignment vertical="center" shrinkToFit="1"/>
      <protection locked="0"/>
    </xf>
    <xf numFmtId="0" fontId="9" fillId="0" borderId="1" xfId="0" applyFont="1" applyBorder="1" applyAlignment="1" applyProtection="1">
      <alignment vertical="center" shrinkToFit="1"/>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0" fontId="9" fillId="21" borderId="2" xfId="0" applyFont="1" applyFill="1" applyBorder="1" applyProtection="1">
      <alignment vertical="center"/>
      <protection locked="0"/>
    </xf>
    <xf numFmtId="0" fontId="9" fillId="21" borderId="3" xfId="0" applyFont="1" applyFill="1" applyBorder="1" applyProtection="1">
      <alignment vertical="center"/>
      <protection locked="0"/>
    </xf>
    <xf numFmtId="0" fontId="9" fillId="21" borderId="1" xfId="0" applyFont="1" applyFill="1" applyBorder="1" applyProtection="1">
      <alignment vertical="center"/>
      <protection locked="0"/>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left" vertical="center" shrinkToFit="1"/>
    </xf>
    <xf numFmtId="0" fontId="0" fillId="3" borderId="2"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9" fillId="20" borderId="2" xfId="0" applyFont="1" applyFill="1" applyBorder="1" applyAlignment="1" applyProtection="1">
      <alignment vertical="center" shrinkToFit="1"/>
      <protection locked="0"/>
    </xf>
    <xf numFmtId="0" fontId="0" fillId="20" borderId="3" xfId="0" applyFill="1" applyBorder="1" applyAlignment="1" applyProtection="1">
      <alignment vertical="center" shrinkToFit="1"/>
      <protection locked="0"/>
    </xf>
    <xf numFmtId="0" fontId="0" fillId="20" borderId="1" xfId="0" applyFill="1" applyBorder="1" applyAlignment="1" applyProtection="1">
      <alignment vertical="center" shrinkToFit="1"/>
      <protection locked="0"/>
    </xf>
    <xf numFmtId="0" fontId="0" fillId="3" borderId="19" xfId="0" applyFill="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9" fillId="14" borderId="19" xfId="0" applyFont="1" applyFill="1" applyBorder="1" applyProtection="1">
      <alignment vertical="center"/>
      <protection locked="0"/>
    </xf>
    <xf numFmtId="0" fontId="0" fillId="14" borderId="29" xfId="0" applyFill="1" applyBorder="1" applyProtection="1">
      <alignment vertical="center"/>
      <protection locked="0"/>
    </xf>
    <xf numFmtId="178" fontId="9" fillId="0" borderId="2" xfId="0" applyNumberFormat="1" applyFont="1" applyBorder="1" applyProtection="1">
      <alignment vertical="center"/>
      <protection locked="0"/>
    </xf>
    <xf numFmtId="178" fontId="0" fillId="0" borderId="3" xfId="0" applyNumberFormat="1" applyBorder="1" applyProtection="1">
      <alignment vertical="center"/>
      <protection locked="0"/>
    </xf>
    <xf numFmtId="178" fontId="0" fillId="0" borderId="1" xfId="0" applyNumberFormat="1" applyBorder="1" applyProtection="1">
      <alignment vertical="center"/>
      <protection locked="0"/>
    </xf>
    <xf numFmtId="178" fontId="9" fillId="7" borderId="19" xfId="0" applyNumberFormat="1" applyFont="1" applyFill="1" applyBorder="1" applyAlignment="1" applyProtection="1">
      <alignment vertical="top" shrinkToFit="1"/>
      <protection locked="0"/>
    </xf>
    <xf numFmtId="178" fontId="9" fillId="7" borderId="13" xfId="0" applyNumberFormat="1" applyFont="1" applyFill="1" applyBorder="1" applyAlignment="1" applyProtection="1">
      <alignment vertical="top" shrinkToFit="1"/>
      <protection locked="0"/>
    </xf>
    <xf numFmtId="0" fontId="0" fillId="0" borderId="2" xfId="0" applyBorder="1" applyAlignment="1">
      <alignment horizontal="center" vertical="center"/>
    </xf>
    <xf numFmtId="49" fontId="9" fillId="0" borderId="2" xfId="0" applyNumberFormat="1" applyFont="1" applyBorder="1" applyAlignment="1" applyProtection="1">
      <alignment horizontal="left" vertical="center" shrinkToFit="1"/>
      <protection locked="0"/>
    </xf>
    <xf numFmtId="49" fontId="0" fillId="0" borderId="3" xfId="0" applyNumberFormat="1" applyBorder="1" applyAlignment="1" applyProtection="1">
      <alignment horizontal="left" vertical="center" shrinkToFit="1"/>
      <protection locked="0"/>
    </xf>
    <xf numFmtId="49" fontId="0" fillId="0" borderId="1" xfId="0" applyNumberFormat="1" applyBorder="1" applyAlignment="1" applyProtection="1">
      <alignment horizontal="left" vertical="center" shrinkToFit="1"/>
      <protection locked="0"/>
    </xf>
    <xf numFmtId="0" fontId="9" fillId="6" borderId="3" xfId="0" applyFont="1" applyFill="1" applyBorder="1" applyAlignment="1" applyProtection="1">
      <alignment vertical="top"/>
      <protection locked="0"/>
    </xf>
    <xf numFmtId="0" fontId="0" fillId="6" borderId="3" xfId="0" applyFill="1" applyBorder="1" applyAlignment="1">
      <alignment vertical="top"/>
    </xf>
    <xf numFmtId="0" fontId="0" fillId="6" borderId="1" xfId="0" applyFill="1" applyBorder="1" applyAlignment="1">
      <alignment vertical="top"/>
    </xf>
    <xf numFmtId="0" fontId="0" fillId="3" borderId="19" xfId="0" applyFill="1" applyBorder="1" applyAlignment="1">
      <alignment vertical="center" wrapText="1" shrinkToFit="1"/>
    </xf>
    <xf numFmtId="0" fontId="0" fillId="0" borderId="13" xfId="0" applyBorder="1" applyAlignment="1">
      <alignment vertical="center" shrinkToFit="1"/>
    </xf>
    <xf numFmtId="0" fontId="0" fillId="0" borderId="29" xfId="0" applyBorder="1" applyAlignment="1">
      <alignment vertical="center" shrinkToFit="1"/>
    </xf>
    <xf numFmtId="0" fontId="0" fillId="0" borderId="16" xfId="0" applyBorder="1" applyAlignment="1">
      <alignment vertical="center" shrinkToFit="1"/>
    </xf>
    <xf numFmtId="0" fontId="0" fillId="0" borderId="0" xfId="0" applyAlignment="1">
      <alignment vertical="center" shrinkToFit="1"/>
    </xf>
    <xf numFmtId="0" fontId="0" fillId="0" borderId="20" xfId="0" applyBorder="1" applyAlignment="1">
      <alignment vertical="center" shrinkToFit="1"/>
    </xf>
    <xf numFmtId="0" fontId="0" fillId="0" borderId="26"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15" borderId="3" xfId="0" applyFill="1" applyBorder="1" applyAlignment="1" applyProtection="1">
      <alignment horizontal="center" vertical="center" wrapText="1"/>
      <protection locked="0"/>
    </xf>
    <xf numFmtId="49" fontId="9" fillId="20" borderId="2" xfId="0" applyNumberFormat="1" applyFont="1" applyFill="1" applyBorder="1" applyProtection="1">
      <alignment vertical="center"/>
      <protection locked="0"/>
    </xf>
    <xf numFmtId="0" fontId="0" fillId="20" borderId="3" xfId="0" applyFill="1" applyBorder="1" applyProtection="1">
      <alignment vertical="center"/>
      <protection locked="0"/>
    </xf>
    <xf numFmtId="0" fontId="0" fillId="20" borderId="1" xfId="0" applyFill="1" applyBorder="1" applyProtection="1">
      <alignment vertical="center"/>
      <protection locked="0"/>
    </xf>
    <xf numFmtId="0" fontId="9" fillId="0" borderId="19" xfId="0" applyFont="1" applyBorder="1" applyAlignment="1" applyProtection="1">
      <alignment vertical="top" shrinkToFit="1"/>
      <protection locked="0"/>
    </xf>
    <xf numFmtId="0" fontId="9" fillId="0" borderId="13" xfId="0" applyFont="1" applyBorder="1" applyAlignment="1" applyProtection="1">
      <alignment vertical="top" shrinkToFit="1"/>
      <protection locked="0"/>
    </xf>
    <xf numFmtId="0" fontId="9" fillId="0" borderId="29" xfId="0" applyFont="1" applyBorder="1" applyAlignment="1" applyProtection="1">
      <alignment vertical="top" shrinkToFit="1"/>
      <protection locked="0"/>
    </xf>
    <xf numFmtId="0" fontId="0" fillId="0" borderId="3"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3" borderId="2" xfId="0" applyFill="1" applyBorder="1" applyAlignment="1">
      <alignment vertical="center" shrinkToFit="1"/>
    </xf>
    <xf numFmtId="0" fontId="9" fillId="2" borderId="0" xfId="0" applyFont="1" applyFill="1">
      <alignment vertical="center"/>
    </xf>
    <xf numFmtId="0" fontId="9" fillId="0" borderId="2"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 xfId="0" applyBorder="1" applyAlignment="1" applyProtection="1">
      <alignment vertical="top" wrapText="1"/>
      <protection locked="0"/>
    </xf>
    <xf numFmtId="0" fontId="4" fillId="0" borderId="2" xfId="1" applyNumberFormat="1" applyBorder="1" applyAlignment="1" applyProtection="1">
      <alignment vertical="center" shrinkToFit="1"/>
      <protection locked="0"/>
    </xf>
    <xf numFmtId="177" fontId="9" fillId="0" borderId="19" xfId="0" applyNumberFormat="1" applyFont="1" applyBorder="1" applyAlignment="1" applyProtection="1">
      <alignment vertical="center" shrinkToFit="1"/>
      <protection locked="0"/>
    </xf>
    <xf numFmtId="177" fontId="0" fillId="0" borderId="13" xfId="0" applyNumberFormat="1" applyBorder="1" applyAlignment="1" applyProtection="1">
      <alignment vertical="center" shrinkToFit="1"/>
      <protection locked="0"/>
    </xf>
    <xf numFmtId="177" fontId="0" fillId="0" borderId="29" xfId="0" applyNumberFormat="1" applyBorder="1" applyAlignment="1" applyProtection="1">
      <alignment vertical="center" shrinkToFit="1"/>
      <protection locked="0"/>
    </xf>
    <xf numFmtId="0" fontId="97" fillId="19" borderId="2" xfId="0" applyFont="1" applyFill="1" applyBorder="1" applyAlignment="1">
      <alignment horizontal="center" vertical="center"/>
    </xf>
    <xf numFmtId="0" fontId="97" fillId="19" borderId="3" xfId="0" applyFont="1" applyFill="1" applyBorder="1" applyAlignment="1">
      <alignment horizontal="center" vertical="center"/>
    </xf>
    <xf numFmtId="0" fontId="97" fillId="19" borderId="1" xfId="0" applyFont="1" applyFill="1" applyBorder="1" applyAlignment="1">
      <alignment horizontal="center" vertical="center"/>
    </xf>
    <xf numFmtId="0" fontId="9" fillId="20" borderId="2" xfId="0" applyFont="1" applyFill="1" applyBorder="1" applyAlignment="1" applyProtection="1">
      <alignment horizontal="left" vertical="top"/>
      <protection locked="0"/>
    </xf>
    <xf numFmtId="0" fontId="9" fillId="20" borderId="3" xfId="0" applyFont="1" applyFill="1" applyBorder="1" applyAlignment="1" applyProtection="1">
      <alignment horizontal="left" vertical="top"/>
      <protection locked="0"/>
    </xf>
    <xf numFmtId="0" fontId="31" fillId="20" borderId="2" xfId="0" applyFont="1" applyFill="1" applyBorder="1" applyAlignment="1">
      <alignment horizontal="left" vertical="center"/>
    </xf>
    <xf numFmtId="0" fontId="31" fillId="20" borderId="3" xfId="0" applyFont="1" applyFill="1" applyBorder="1" applyAlignment="1">
      <alignment horizontal="left" vertical="center"/>
    </xf>
    <xf numFmtId="0" fontId="9" fillId="2" borderId="0" xfId="0" applyFont="1" applyFill="1" applyAlignment="1">
      <alignment vertical="center" shrinkToFit="1"/>
    </xf>
    <xf numFmtId="0" fontId="0" fillId="2" borderId="0" xfId="0" applyFill="1" applyAlignment="1">
      <alignment vertical="center" shrinkToFit="1"/>
    </xf>
    <xf numFmtId="0" fontId="0" fillId="21" borderId="31" xfId="0" applyFill="1" applyBorder="1" applyAlignment="1">
      <alignment vertical="center" shrinkToFit="1"/>
    </xf>
    <xf numFmtId="0" fontId="0" fillId="21" borderId="2" xfId="0" applyFill="1" applyBorder="1">
      <alignment vertical="center"/>
    </xf>
    <xf numFmtId="0" fontId="0" fillId="21" borderId="3" xfId="0" applyFill="1" applyBorder="1">
      <alignment vertical="center"/>
    </xf>
    <xf numFmtId="0" fontId="0" fillId="21" borderId="1" xfId="0" applyFill="1" applyBorder="1">
      <alignment vertical="center"/>
    </xf>
    <xf numFmtId="0" fontId="9" fillId="21" borderId="2" xfId="0" applyFont="1" applyFill="1" applyBorder="1">
      <alignment vertical="center"/>
    </xf>
    <xf numFmtId="0" fontId="9" fillId="21" borderId="21" xfId="0" applyFont="1" applyFill="1" applyBorder="1">
      <alignment vertical="center"/>
    </xf>
    <xf numFmtId="0" fontId="9" fillId="21" borderId="22" xfId="0" applyFont="1" applyFill="1" applyBorder="1">
      <alignment vertical="center"/>
    </xf>
    <xf numFmtId="0" fontId="9" fillId="21" borderId="3" xfId="0" applyFont="1" applyFill="1" applyBorder="1">
      <alignment vertical="center"/>
    </xf>
    <xf numFmtId="0" fontId="9" fillId="21" borderId="1" xfId="0" applyFont="1" applyFill="1" applyBorder="1">
      <alignment vertical="center"/>
    </xf>
    <xf numFmtId="0" fontId="9" fillId="3" borderId="2" xfId="0" applyFont="1" applyFill="1" applyBorder="1">
      <alignment vertical="center"/>
    </xf>
    <xf numFmtId="0" fontId="9" fillId="3" borderId="3" xfId="0" applyFont="1" applyFill="1" applyBorder="1">
      <alignment vertical="center"/>
    </xf>
    <xf numFmtId="0" fontId="9" fillId="3" borderId="1" xfId="0" applyFont="1" applyFill="1" applyBorder="1">
      <alignment vertical="center"/>
    </xf>
    <xf numFmtId="0" fontId="42" fillId="11" borderId="2" xfId="0" applyFont="1" applyFill="1" applyBorder="1" applyAlignment="1">
      <alignment horizontal="distributed" vertical="center"/>
    </xf>
    <xf numFmtId="0" fontId="25" fillId="11" borderId="3" xfId="0" applyFont="1" applyFill="1" applyBorder="1" applyAlignment="1">
      <alignment horizontal="distributed" vertical="center"/>
    </xf>
    <xf numFmtId="0" fontId="25" fillId="11" borderId="1" xfId="0" applyFont="1" applyFill="1" applyBorder="1">
      <alignment vertical="center"/>
    </xf>
    <xf numFmtId="49" fontId="9" fillId="0" borderId="2" xfId="0" applyNumberFormat="1" applyFont="1" applyBorder="1" applyProtection="1">
      <alignment vertical="center"/>
      <protection locked="0"/>
    </xf>
    <xf numFmtId="49" fontId="0" fillId="0" borderId="3" xfId="0" applyNumberFormat="1" applyBorder="1" applyProtection="1">
      <alignment vertical="center"/>
      <protection locked="0"/>
    </xf>
    <xf numFmtId="49" fontId="0" fillId="0" borderId="1" xfId="0" applyNumberFormat="1" applyBorder="1" applyProtection="1">
      <alignment vertical="center"/>
      <protection locked="0"/>
    </xf>
    <xf numFmtId="49" fontId="9" fillId="0" borderId="2" xfId="0" applyNumberFormat="1" applyFont="1" applyBorder="1" applyAlignment="1" applyProtection="1">
      <alignment vertical="center" shrinkToFit="1"/>
      <protection locked="0"/>
    </xf>
    <xf numFmtId="49" fontId="0" fillId="0" borderId="3" xfId="0" applyNumberFormat="1" applyBorder="1" applyAlignment="1" applyProtection="1">
      <alignment vertical="center" shrinkToFit="1"/>
      <protection locked="0"/>
    </xf>
    <xf numFmtId="49" fontId="0" fillId="0" borderId="1" xfId="0" applyNumberFormat="1" applyBorder="1" applyAlignment="1" applyProtection="1">
      <alignment vertical="center" shrinkToFit="1"/>
      <protection locked="0"/>
    </xf>
    <xf numFmtId="49" fontId="9" fillId="2" borderId="0" xfId="0" applyNumberFormat="1" applyFont="1" applyFill="1" applyProtection="1">
      <alignment vertical="center"/>
      <protection locked="0"/>
    </xf>
    <xf numFmtId="0" fontId="0" fillId="2" borderId="0" xfId="0" applyFill="1" applyProtection="1">
      <alignment vertical="center"/>
      <protection locked="0"/>
    </xf>
    <xf numFmtId="0" fontId="9" fillId="0" borderId="2" xfId="0" applyFont="1" applyBorder="1" applyProtection="1">
      <alignment vertical="center"/>
      <protection locked="0"/>
    </xf>
    <xf numFmtId="0" fontId="0" fillId="0" borderId="1" xfId="0" applyBorder="1" applyProtection="1">
      <alignment vertical="center"/>
      <protection locked="0"/>
    </xf>
    <xf numFmtId="0" fontId="9" fillId="0" borderId="19"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26" xfId="0" applyFont="1" applyBorder="1" applyAlignment="1" applyProtection="1">
      <alignment vertical="top" wrapText="1"/>
      <protection locked="0"/>
    </xf>
    <xf numFmtId="0" fontId="9" fillId="0" borderId="21" xfId="0" applyFont="1" applyBorder="1" applyAlignment="1" applyProtection="1">
      <alignment vertical="top" wrapText="1"/>
      <protection locked="0"/>
    </xf>
    <xf numFmtId="0" fontId="9" fillId="0" borderId="22" xfId="0" applyFont="1" applyBorder="1" applyAlignment="1" applyProtection="1">
      <alignment vertical="top" wrapText="1"/>
      <protection locked="0"/>
    </xf>
    <xf numFmtId="0" fontId="0" fillId="3" borderId="19" xfId="0" applyFill="1" applyBorder="1" applyAlignment="1">
      <alignment vertical="center" wrapText="1"/>
    </xf>
    <xf numFmtId="0" fontId="0" fillId="3" borderId="13" xfId="0" applyFill="1" applyBorder="1">
      <alignment vertical="center"/>
    </xf>
    <xf numFmtId="0" fontId="0" fillId="3" borderId="29" xfId="0" applyFill="1" applyBorder="1">
      <alignment vertical="center"/>
    </xf>
    <xf numFmtId="0" fontId="0" fillId="3" borderId="16" xfId="0" applyFill="1" applyBorder="1" applyAlignment="1">
      <alignment vertical="center" wrapText="1"/>
    </xf>
    <xf numFmtId="0" fontId="0" fillId="3" borderId="0" xfId="0" applyFill="1">
      <alignment vertical="center"/>
    </xf>
    <xf numFmtId="0" fontId="0" fillId="3" borderId="20" xfId="0" applyFill="1" applyBorder="1">
      <alignment vertical="center"/>
    </xf>
    <xf numFmtId="0" fontId="0" fillId="3" borderId="2" xfId="0" applyFill="1" applyBorder="1" applyAlignment="1">
      <alignment horizontal="distributed" vertical="center" shrinkToFit="1"/>
    </xf>
    <xf numFmtId="0" fontId="0" fillId="0" borderId="3" xfId="0" applyBorder="1" applyAlignment="1">
      <alignment horizontal="distributed" vertical="center" shrinkToFit="1"/>
    </xf>
    <xf numFmtId="0" fontId="0" fillId="0" borderId="1" xfId="0" applyBorder="1" applyAlignment="1">
      <alignment horizontal="distributed" vertical="center" shrinkToFit="1"/>
    </xf>
    <xf numFmtId="0" fontId="9" fillId="2" borderId="0" xfId="0" applyFont="1" applyFill="1" applyAlignment="1">
      <alignment horizontal="right" vertical="center" shrinkToFit="1"/>
    </xf>
    <xf numFmtId="0" fontId="0" fillId="0" borderId="0" xfId="0" applyAlignment="1">
      <alignment horizontal="right" vertical="center" shrinkToFit="1"/>
    </xf>
    <xf numFmtId="178" fontId="9" fillId="7" borderId="2" xfId="0" applyNumberFormat="1" applyFont="1" applyFill="1" applyBorder="1" applyProtection="1">
      <alignment vertical="center"/>
      <protection locked="0"/>
    </xf>
    <xf numFmtId="178" fontId="9" fillId="7" borderId="3" xfId="0" applyNumberFormat="1" applyFont="1" applyFill="1" applyBorder="1" applyProtection="1">
      <alignment vertical="center"/>
      <protection locked="0"/>
    </xf>
    <xf numFmtId="178" fontId="9" fillId="7" borderId="1" xfId="0" applyNumberFormat="1" applyFont="1" applyFill="1" applyBorder="1" applyProtection="1">
      <alignment vertical="center"/>
      <protection locked="0"/>
    </xf>
    <xf numFmtId="0" fontId="43" fillId="9" borderId="16" xfId="0" applyFont="1" applyFill="1" applyBorder="1" applyAlignment="1">
      <alignment horizontal="center" vertical="center"/>
    </xf>
    <xf numFmtId="0" fontId="43" fillId="9" borderId="0" xfId="0" applyFont="1" applyFill="1" applyAlignment="1">
      <alignment horizontal="center" vertical="center"/>
    </xf>
    <xf numFmtId="0" fontId="25" fillId="0" borderId="0" xfId="0" applyFont="1" applyAlignment="1">
      <alignment horizontal="center" vertical="center"/>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0" fillId="3" borderId="13" xfId="0" applyFill="1" applyBorder="1" applyAlignment="1">
      <alignment vertical="center" wrapText="1"/>
    </xf>
    <xf numFmtId="0" fontId="0" fillId="3" borderId="29" xfId="0" applyFill="1" applyBorder="1" applyAlignment="1">
      <alignment vertical="center" wrapText="1"/>
    </xf>
    <xf numFmtId="0" fontId="0" fillId="3" borderId="0" xfId="0" applyFill="1" applyAlignment="1">
      <alignment vertical="center" wrapText="1"/>
    </xf>
    <xf numFmtId="0" fontId="0" fillId="3" borderId="20" xfId="0" applyFill="1" applyBorder="1" applyAlignment="1">
      <alignment vertical="center" wrapText="1"/>
    </xf>
    <xf numFmtId="0" fontId="0" fillId="3" borderId="21" xfId="0" applyFill="1" applyBorder="1" applyAlignment="1">
      <alignment vertical="center" wrapText="1"/>
    </xf>
    <xf numFmtId="0" fontId="0" fillId="3" borderId="22" xfId="0" applyFill="1" applyBorder="1" applyAlignment="1">
      <alignment vertical="center" wrapText="1"/>
    </xf>
    <xf numFmtId="0" fontId="9" fillId="0" borderId="16"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20" xfId="0" applyFont="1" applyBorder="1" applyAlignment="1" applyProtection="1">
      <alignment vertical="top" wrapText="1"/>
      <protection locked="0"/>
    </xf>
    <xf numFmtId="0" fontId="0" fillId="3" borderId="19" xfId="0" applyFill="1" applyBorder="1">
      <alignment vertical="center"/>
    </xf>
    <xf numFmtId="0" fontId="0" fillId="3" borderId="16" xfId="0" applyFill="1" applyBorder="1">
      <alignment vertical="center"/>
    </xf>
    <xf numFmtId="0" fontId="6" fillId="3" borderId="19" xfId="0" applyFont="1" applyFill="1" applyBorder="1" applyAlignment="1">
      <alignment vertical="center" wrapText="1"/>
    </xf>
    <xf numFmtId="0" fontId="6" fillId="3" borderId="13" xfId="0" applyFont="1" applyFill="1" applyBorder="1" applyAlignment="1">
      <alignment vertical="center" wrapText="1"/>
    </xf>
    <xf numFmtId="0" fontId="6" fillId="3" borderId="29" xfId="0" applyFont="1" applyFill="1" applyBorder="1" applyAlignment="1">
      <alignment vertical="center" wrapText="1"/>
    </xf>
    <xf numFmtId="0" fontId="6" fillId="3" borderId="16" xfId="0" applyFont="1" applyFill="1" applyBorder="1" applyAlignment="1">
      <alignment vertical="center" wrapText="1"/>
    </xf>
    <xf numFmtId="0" fontId="6" fillId="3" borderId="0" xfId="0" applyFont="1" applyFill="1" applyAlignment="1">
      <alignment vertical="center" wrapText="1"/>
    </xf>
    <xf numFmtId="0" fontId="6" fillId="3" borderId="20" xfId="0" applyFont="1" applyFill="1" applyBorder="1" applyAlignment="1">
      <alignment vertical="center" wrapText="1"/>
    </xf>
    <xf numFmtId="0" fontId="6" fillId="3" borderId="26"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178" fontId="9" fillId="18" borderId="16" xfId="0" applyNumberFormat="1" applyFont="1" applyFill="1" applyBorder="1" applyAlignment="1" applyProtection="1">
      <alignment horizontal="center" vertical="center"/>
      <protection locked="0"/>
    </xf>
    <xf numFmtId="178" fontId="0" fillId="18" borderId="0" xfId="0" applyNumberFormat="1" applyFill="1" applyAlignment="1" applyProtection="1">
      <alignment horizontal="center" vertical="center"/>
      <protection locked="0"/>
    </xf>
    <xf numFmtId="178" fontId="0" fillId="18" borderId="0" xfId="0" applyNumberFormat="1" applyFill="1" applyAlignment="1" applyProtection="1">
      <alignment horizontal="right" vertical="center"/>
      <protection locked="0"/>
    </xf>
    <xf numFmtId="49" fontId="9" fillId="6" borderId="0" xfId="0" applyNumberFormat="1" applyFont="1" applyFill="1" applyProtection="1">
      <alignment vertical="center"/>
      <protection locked="0"/>
    </xf>
    <xf numFmtId="0" fontId="0" fillId="6" borderId="0" xfId="0" applyFill="1" applyProtection="1">
      <alignment vertical="center"/>
      <protection locked="0"/>
    </xf>
    <xf numFmtId="0" fontId="44" fillId="8" borderId="30" xfId="0" applyFont="1" applyFill="1" applyBorder="1" applyAlignment="1">
      <alignment horizontal="center" vertical="center"/>
    </xf>
    <xf numFmtId="0" fontId="44" fillId="8" borderId="4" xfId="0" applyFont="1" applyFill="1" applyBorder="1" applyAlignment="1">
      <alignment horizontal="center" vertical="center"/>
    </xf>
    <xf numFmtId="0" fontId="44" fillId="8" borderId="28" xfId="0" applyFont="1" applyFill="1" applyBorder="1" applyAlignment="1">
      <alignment horizontal="center" vertical="center"/>
    </xf>
    <xf numFmtId="0" fontId="9" fillId="12" borderId="2" xfId="0" applyFont="1" applyFill="1" applyBorder="1">
      <alignment vertical="center"/>
    </xf>
    <xf numFmtId="0" fontId="9" fillId="12" borderId="3" xfId="0" applyFont="1" applyFill="1" applyBorder="1">
      <alignment vertical="center"/>
    </xf>
    <xf numFmtId="0" fontId="9" fillId="12" borderId="1" xfId="0" applyFont="1" applyFill="1" applyBorder="1">
      <alignment vertical="center"/>
    </xf>
    <xf numFmtId="178" fontId="75" fillId="6" borderId="3" xfId="0" applyNumberFormat="1" applyFont="1" applyFill="1" applyBorder="1" applyAlignment="1">
      <alignment horizontal="center" shrinkToFit="1"/>
    </xf>
    <xf numFmtId="0" fontId="75" fillId="6" borderId="21" xfId="0" applyFont="1" applyFill="1" applyBorder="1" applyAlignment="1">
      <alignment horizontal="center"/>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1" xfId="0" applyFont="1" applyBorder="1" applyAlignment="1">
      <alignment vertical="center" shrinkToFit="1"/>
    </xf>
    <xf numFmtId="178" fontId="9" fillId="12" borderId="2" xfId="0" applyNumberFormat="1" applyFont="1" applyFill="1" applyBorder="1" applyAlignment="1">
      <alignment vertical="center" shrinkToFit="1"/>
    </xf>
    <xf numFmtId="178" fontId="9" fillId="12" borderId="3" xfId="0" applyNumberFormat="1" applyFont="1" applyFill="1" applyBorder="1" applyAlignment="1">
      <alignment vertical="center" shrinkToFit="1"/>
    </xf>
    <xf numFmtId="178" fontId="9" fillId="12" borderId="3" xfId="0" applyNumberFormat="1" applyFont="1" applyFill="1" applyBorder="1" applyAlignment="1">
      <alignment horizontal="left" vertical="center" shrinkToFit="1"/>
    </xf>
    <xf numFmtId="178" fontId="0" fillId="12" borderId="3" xfId="0" applyNumberFormat="1" applyFill="1" applyBorder="1" applyAlignment="1">
      <alignment horizontal="left" vertical="center" shrinkToFit="1"/>
    </xf>
    <xf numFmtId="178" fontId="0" fillId="12" borderId="1" xfId="0" applyNumberFormat="1" applyFill="1" applyBorder="1" applyAlignment="1">
      <alignment horizontal="left" vertical="center" shrinkToFit="1"/>
    </xf>
    <xf numFmtId="49" fontId="9" fillId="12" borderId="2" xfId="0" applyNumberFormat="1" applyFont="1" applyFill="1" applyBorder="1" applyAlignment="1">
      <alignment vertical="center" shrinkToFit="1"/>
    </xf>
    <xf numFmtId="176" fontId="9" fillId="0" borderId="2" xfId="0" applyNumberFormat="1" applyFont="1" applyBorder="1">
      <alignment vertical="center"/>
    </xf>
    <xf numFmtId="178" fontId="9" fillId="18" borderId="0" xfId="0" applyNumberFormat="1" applyFont="1" applyFill="1" applyAlignment="1" applyProtection="1">
      <alignment horizontal="right" vertical="center"/>
      <protection locked="0"/>
    </xf>
    <xf numFmtId="0" fontId="5" fillId="6" borderId="16" xfId="0" applyFont="1" applyFill="1" applyBorder="1" applyAlignment="1">
      <alignment horizontal="center" vertical="center" wrapText="1"/>
    </xf>
    <xf numFmtId="0" fontId="5" fillId="6" borderId="0" xfId="0" applyFont="1" applyFill="1" applyAlignment="1">
      <alignment horizontal="center" vertical="center" wrapText="1"/>
    </xf>
    <xf numFmtId="0" fontId="0" fillId="6" borderId="0" xfId="0" applyFill="1">
      <alignment vertical="center"/>
    </xf>
    <xf numFmtId="49" fontId="9" fillId="15" borderId="2" xfId="0" applyNumberFormat="1" applyFont="1" applyFill="1" applyBorder="1" applyAlignment="1" applyProtection="1">
      <alignment horizontal="center" vertical="center"/>
      <protection locked="0"/>
    </xf>
    <xf numFmtId="49" fontId="9" fillId="15" borderId="3" xfId="0" applyNumberFormat="1" applyFont="1" applyFill="1" applyBorder="1" applyAlignment="1" applyProtection="1">
      <alignment horizontal="center" vertical="center"/>
      <protection locked="0"/>
    </xf>
    <xf numFmtId="0" fontId="9" fillId="14" borderId="2" xfId="0" applyFont="1" applyFill="1" applyBorder="1" applyProtection="1">
      <alignment vertical="center"/>
      <protection locked="0"/>
    </xf>
    <xf numFmtId="0" fontId="9" fillId="14" borderId="3" xfId="0" applyFont="1" applyFill="1" applyBorder="1" applyProtection="1">
      <alignment vertical="center"/>
      <protection locked="0"/>
    </xf>
    <xf numFmtId="0" fontId="9" fillId="14" borderId="1" xfId="0" applyFont="1" applyFill="1" applyBorder="1" applyProtection="1">
      <alignment vertical="center"/>
      <protection locked="0"/>
    </xf>
    <xf numFmtId="49" fontId="9" fillId="15" borderId="1" xfId="0" applyNumberFormat="1" applyFont="1" applyFill="1" applyBorder="1" applyAlignment="1" applyProtection="1">
      <alignment horizontal="center" vertical="center"/>
      <protection locked="0"/>
    </xf>
    <xf numFmtId="0" fontId="11" fillId="0" borderId="19" xfId="0" applyFont="1" applyBorder="1" applyAlignment="1">
      <alignment horizontal="distributed" vertical="center" wrapText="1" indent="1"/>
    </xf>
    <xf numFmtId="0" fontId="11" fillId="0" borderId="13" xfId="0" applyFont="1" applyBorder="1" applyAlignment="1">
      <alignment horizontal="distributed" vertical="center" wrapText="1" indent="1"/>
    </xf>
    <xf numFmtId="0" fontId="11" fillId="0" borderId="16" xfId="0" applyFont="1" applyBorder="1" applyAlignment="1">
      <alignment horizontal="distributed" vertical="center" wrapText="1" indent="1"/>
    </xf>
    <xf numFmtId="0" fontId="11" fillId="0" borderId="0" xfId="0" applyFont="1" applyAlignment="1">
      <alignment horizontal="distributed" vertical="center" wrapText="1" indent="1"/>
    </xf>
    <xf numFmtId="0" fontId="11" fillId="0" borderId="26" xfId="0" applyFont="1" applyBorder="1" applyAlignment="1">
      <alignment horizontal="distributed" vertical="center" wrapText="1" indent="1"/>
    </xf>
    <xf numFmtId="0" fontId="11" fillId="0" borderId="21" xfId="0" applyFont="1" applyBorder="1" applyAlignment="1">
      <alignment horizontal="distributed" vertical="center" wrapText="1" indent="1"/>
    </xf>
    <xf numFmtId="0" fontId="35" fillId="0" borderId="3" xfId="0" applyFont="1" applyBorder="1" applyAlignment="1">
      <alignment horizontal="left" vertical="center"/>
    </xf>
    <xf numFmtId="0" fontId="11" fillId="0" borderId="3" xfId="0" applyFont="1" applyBorder="1">
      <alignment vertical="center"/>
    </xf>
    <xf numFmtId="0" fontId="11" fillId="0" borderId="1" xfId="0" applyFont="1" applyBorder="1">
      <alignment vertical="center"/>
    </xf>
    <xf numFmtId="176" fontId="11" fillId="0" borderId="0" xfId="0" applyNumberFormat="1" applyFont="1" applyAlignment="1" applyProtection="1">
      <alignment horizontal="left" vertical="center" shrinkToFit="1"/>
      <protection hidden="1"/>
    </xf>
    <xf numFmtId="0" fontId="11" fillId="0" borderId="4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5" xfId="0" applyFont="1" applyBorder="1" applyAlignment="1">
      <alignment horizontal="left" vertical="center"/>
    </xf>
    <xf numFmtId="0" fontId="11" fillId="0" borderId="44" xfId="0" applyFont="1" applyBorder="1" applyAlignment="1">
      <alignment horizontal="distributed" vertical="center" indent="1"/>
    </xf>
    <xf numFmtId="0" fontId="11" fillId="0" borderId="3" xfId="0" applyFont="1" applyBorder="1" applyAlignment="1">
      <alignment horizontal="distributed" vertical="center" indent="1"/>
    </xf>
    <xf numFmtId="0" fontId="11" fillId="0" borderId="1" xfId="0" applyFont="1" applyBorder="1" applyAlignment="1">
      <alignment horizontal="distributed" vertical="center" indent="1"/>
    </xf>
    <xf numFmtId="0" fontId="0" fillId="0" borderId="59" xfId="0" applyBorder="1" applyAlignment="1">
      <alignment horizontal="center" vertical="center" shrinkToFit="1"/>
    </xf>
    <xf numFmtId="0" fontId="35" fillId="0" borderId="26" xfId="0" applyFont="1" applyBorder="1" applyAlignment="1">
      <alignment horizontal="left" vertical="center"/>
    </xf>
    <xf numFmtId="0" fontId="35" fillId="0" borderId="21" xfId="0" applyFont="1" applyBorder="1" applyAlignment="1">
      <alignment horizontal="lef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8" fontId="11" fillId="0" borderId="19" xfId="0" applyNumberFormat="1" applyFont="1" applyBorder="1" applyAlignment="1">
      <alignment horizontal="center" vertical="center" shrinkToFit="1"/>
    </xf>
    <xf numFmtId="178" fontId="0" fillId="0" borderId="13" xfId="0" applyNumberFormat="1" applyBorder="1" applyAlignment="1">
      <alignment horizontal="center" vertical="center" shrinkToFit="1"/>
    </xf>
    <xf numFmtId="178" fontId="0" fillId="0" borderId="29" xfId="0" applyNumberFormat="1" applyBorder="1" applyAlignment="1">
      <alignment horizontal="center" vertical="center" shrinkToFit="1"/>
    </xf>
    <xf numFmtId="0" fontId="46" fillId="0" borderId="16" xfId="0" applyFont="1" applyBorder="1" applyAlignment="1">
      <alignment horizontal="left" vertical="center"/>
    </xf>
    <xf numFmtId="0" fontId="46" fillId="0" borderId="0" xfId="0" applyFont="1" applyAlignment="1">
      <alignment horizontal="left"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46" fillId="0" borderId="26" xfId="0" applyFont="1" applyBorder="1" applyAlignment="1">
      <alignment horizontal="left" vertical="center"/>
    </xf>
    <xf numFmtId="0" fontId="46" fillId="0" borderId="21" xfId="0" applyFont="1" applyBorder="1" applyAlignment="1">
      <alignment horizontal="left" vertical="center"/>
    </xf>
    <xf numFmtId="0" fontId="0" fillId="0" borderId="19"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1" fillId="0" borderId="26" xfId="0" applyFont="1" applyBorder="1" applyAlignment="1">
      <alignment horizontal="center" vertical="center"/>
    </xf>
    <xf numFmtId="0" fontId="11" fillId="0" borderId="16" xfId="0" applyFont="1" applyBorder="1" applyAlignment="1">
      <alignment horizontal="center" vertical="center" shrinkToFit="1"/>
    </xf>
    <xf numFmtId="0" fontId="11" fillId="0" borderId="0" xfId="0" applyFont="1" applyAlignment="1">
      <alignment horizontal="center" vertical="center" shrinkToFit="1"/>
    </xf>
    <xf numFmtId="0" fontId="11" fillId="0" borderId="20"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72" fillId="0" borderId="16" xfId="0" applyFont="1" applyBorder="1" applyAlignment="1">
      <alignment horizontal="center" vertical="center" wrapText="1"/>
    </xf>
    <xf numFmtId="0" fontId="72" fillId="0" borderId="0" xfId="0" applyFont="1" applyAlignment="1">
      <alignment horizontal="center" vertical="center" wrapText="1"/>
    </xf>
    <xf numFmtId="0" fontId="72" fillId="0" borderId="20" xfId="0" applyFont="1" applyBorder="1" applyAlignment="1">
      <alignment horizontal="center" vertical="center" wrapText="1"/>
    </xf>
    <xf numFmtId="0" fontId="11" fillId="0" borderId="31" xfId="0" applyFont="1" applyBorder="1" applyAlignment="1">
      <alignment horizontal="center" vertical="center"/>
    </xf>
    <xf numFmtId="0" fontId="0" fillId="0" borderId="2" xfId="0" applyBorder="1" applyAlignment="1">
      <alignment horizontal="center" vertical="center" shrinkToFit="1"/>
    </xf>
    <xf numFmtId="0" fontId="6" fillId="0" borderId="31" xfId="0" applyFont="1" applyBorder="1" applyAlignment="1">
      <alignment horizontal="center" vertical="center" shrinkToFit="1"/>
    </xf>
    <xf numFmtId="0" fontId="11" fillId="0" borderId="2" xfId="0" applyFont="1" applyBorder="1" applyAlignment="1">
      <alignment vertical="center" shrinkToFit="1"/>
    </xf>
    <xf numFmtId="0" fontId="11" fillId="0" borderId="2" xfId="0" applyFont="1" applyBorder="1" applyAlignment="1">
      <alignment horizontal="distributed" vertical="center" indent="1"/>
    </xf>
    <xf numFmtId="178" fontId="11" fillId="0" borderId="2" xfId="0" applyNumberFormat="1" applyFont="1" applyBorder="1" applyAlignment="1">
      <alignment horizontal="right" vertical="center"/>
    </xf>
    <xf numFmtId="178" fontId="11" fillId="0" borderId="3" xfId="0" applyNumberFormat="1" applyFont="1" applyBorder="1" applyAlignment="1">
      <alignment horizontal="right" vertical="center"/>
    </xf>
    <xf numFmtId="0" fontId="16" fillId="0" borderId="19" xfId="0" applyFont="1" applyBorder="1" applyAlignment="1">
      <alignment horizontal="distributed" vertical="center" wrapText="1" indent="1"/>
    </xf>
    <xf numFmtId="0" fontId="16" fillId="0" borderId="13" xfId="0" applyFont="1" applyBorder="1" applyAlignment="1">
      <alignment horizontal="distributed" vertical="center" wrapText="1" indent="1"/>
    </xf>
    <xf numFmtId="0" fontId="16" fillId="0" borderId="29" xfId="0" applyFont="1" applyBorder="1" applyAlignment="1">
      <alignment horizontal="distributed" vertical="center" wrapText="1" indent="1"/>
    </xf>
    <xf numFmtId="0" fontId="11" fillId="0" borderId="31" xfId="0" applyFont="1" applyBorder="1" applyAlignment="1">
      <alignment horizontal="left" vertical="center" wrapText="1"/>
    </xf>
    <xf numFmtId="0" fontId="11" fillId="0" borderId="52" xfId="0" applyFont="1" applyBorder="1" applyAlignment="1">
      <alignment horizontal="left" vertical="center" wrapText="1"/>
    </xf>
    <xf numFmtId="0" fontId="11" fillId="0" borderId="19"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16" xfId="0" applyFont="1" applyBorder="1" applyAlignment="1">
      <alignment horizontal="distributed" vertical="center" indent="1"/>
    </xf>
    <xf numFmtId="0" fontId="11" fillId="0" borderId="0" xfId="0" applyFont="1" applyAlignment="1">
      <alignment horizontal="distributed" vertical="center" indent="1"/>
    </xf>
    <xf numFmtId="0" fontId="11" fillId="0" borderId="26" xfId="0" applyFont="1" applyBorder="1" applyAlignment="1">
      <alignment horizontal="distributed" vertical="center" indent="1"/>
    </xf>
    <xf numFmtId="0" fontId="11" fillId="0" borderId="21" xfId="0" applyFont="1" applyBorder="1" applyAlignment="1">
      <alignment horizontal="distributed" vertical="center" indent="1"/>
    </xf>
    <xf numFmtId="0" fontId="11" fillId="0" borderId="19" xfId="0" applyFont="1" applyBorder="1" applyAlignment="1">
      <alignment vertical="center" wrapText="1"/>
    </xf>
    <xf numFmtId="0" fontId="11" fillId="0" borderId="13" xfId="0" applyFont="1" applyBorder="1" applyAlignment="1">
      <alignment vertical="center" wrapText="1"/>
    </xf>
    <xf numFmtId="0" fontId="11" fillId="0" borderId="29" xfId="0" applyFont="1" applyBorder="1" applyAlignment="1">
      <alignmen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vertical="center" wrapText="1"/>
    </xf>
    <xf numFmtId="0" fontId="11" fillId="0" borderId="26"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86" xfId="0" applyFont="1" applyBorder="1" applyAlignment="1">
      <alignment vertical="center" shrinkToFit="1"/>
    </xf>
    <xf numFmtId="0" fontId="11" fillId="0" borderId="5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22" xfId="0" applyFont="1" applyBorder="1" applyAlignment="1">
      <alignment horizontal="distributed" vertical="center" indent="1"/>
    </xf>
    <xf numFmtId="0" fontId="11" fillId="0" borderId="2" xfId="0" applyFont="1" applyBorder="1" applyAlignment="1">
      <alignment vertical="center" wrapText="1" shrinkToFit="1"/>
    </xf>
    <xf numFmtId="0" fontId="0" fillId="0" borderId="3" xfId="0" applyBorder="1" applyAlignment="1">
      <alignment vertical="center" wrapText="1" shrinkToFit="1"/>
    </xf>
    <xf numFmtId="0" fontId="0" fillId="0" borderId="1" xfId="0" applyBorder="1" applyAlignment="1">
      <alignment vertical="center" wrapText="1" shrinkToFi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86" xfId="0" applyFont="1" applyBorder="1" applyAlignment="1">
      <alignment horizontal="left" vertical="center"/>
    </xf>
    <xf numFmtId="0" fontId="11" fillId="15" borderId="19" xfId="0" applyFont="1" applyFill="1" applyBorder="1" applyAlignment="1">
      <alignment horizontal="center" vertical="center"/>
    </xf>
    <xf numFmtId="0" fontId="11" fillId="15" borderId="13"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16" xfId="0" applyFont="1" applyFill="1" applyBorder="1" applyAlignment="1">
      <alignment horizontal="center" vertical="center"/>
    </xf>
    <xf numFmtId="0" fontId="11" fillId="15" borderId="0" xfId="0" applyFont="1" applyFill="1" applyAlignment="1">
      <alignment horizontal="center" vertical="center"/>
    </xf>
    <xf numFmtId="0" fontId="11" fillId="15" borderId="20"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1" xfId="0" applyFont="1" applyFill="1" applyBorder="1" applyAlignment="1">
      <alignment horizontal="center" vertical="center"/>
    </xf>
    <xf numFmtId="0" fontId="11" fillId="15" borderId="22" xfId="0" applyFont="1" applyFill="1" applyBorder="1" applyAlignment="1">
      <alignment horizontal="center" vertical="center"/>
    </xf>
    <xf numFmtId="0" fontId="11" fillId="0" borderId="26" xfId="0" applyFont="1" applyBorder="1" applyAlignment="1">
      <alignment horizontal="right" vertical="center"/>
    </xf>
    <xf numFmtId="0" fontId="11" fillId="0" borderId="21" xfId="0" applyFont="1" applyBorder="1" applyAlignment="1">
      <alignment horizontal="right" vertical="center"/>
    </xf>
    <xf numFmtId="0" fontId="11" fillId="0" borderId="21" xfId="0" applyFont="1" applyBorder="1" applyAlignment="1">
      <alignment horizontal="left" vertical="center"/>
    </xf>
    <xf numFmtId="0" fontId="11" fillId="0" borderId="3" xfId="0" applyFont="1" applyBorder="1" applyAlignment="1">
      <alignment horizontal="center" vertical="center"/>
    </xf>
    <xf numFmtId="0" fontId="12" fillId="0" borderId="3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0" fillId="0" borderId="31" xfId="0" applyBorder="1" applyAlignment="1">
      <alignment horizontal="center" vertical="center" shrinkToFit="1"/>
    </xf>
    <xf numFmtId="49"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16" fillId="0" borderId="26" xfId="0" applyFont="1" applyBorder="1" applyAlignment="1">
      <alignment horizontal="center" vertical="center"/>
    </xf>
    <xf numFmtId="0" fontId="16" fillId="0" borderId="21" xfId="0" applyFont="1" applyBorder="1" applyAlignment="1">
      <alignment horizontal="center" vertical="center"/>
    </xf>
    <xf numFmtId="49" fontId="16" fillId="0" borderId="21" xfId="0" applyNumberFormat="1" applyFont="1" applyBorder="1" applyAlignment="1">
      <alignment horizontal="left" vertical="center"/>
    </xf>
    <xf numFmtId="0" fontId="16" fillId="0" borderId="21" xfId="0" applyFont="1" applyBorder="1" applyAlignment="1">
      <alignment horizontal="left"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49" fontId="12" fillId="0" borderId="31" xfId="0" applyNumberFormat="1" applyFont="1" applyBorder="1" applyAlignment="1">
      <alignment horizontal="center" vertical="center"/>
    </xf>
    <xf numFmtId="0" fontId="12" fillId="15" borderId="0" xfId="0" applyFont="1" applyFill="1" applyAlignment="1">
      <alignment horizontal="right" vertical="center"/>
    </xf>
    <xf numFmtId="0" fontId="40" fillId="0" borderId="21" xfId="0" applyFont="1" applyBorder="1" applyAlignment="1">
      <alignment horizontal="center" vertical="center"/>
    </xf>
    <xf numFmtId="0" fontId="11" fillId="0" borderId="31" xfId="0" applyFont="1" applyBorder="1" applyAlignment="1">
      <alignment horizontal="left" wrapText="1"/>
    </xf>
    <xf numFmtId="0" fontId="11" fillId="0" borderId="31" xfId="0" applyFont="1" applyBorder="1" applyAlignment="1">
      <alignment horizontal="left"/>
    </xf>
    <xf numFmtId="0" fontId="11" fillId="0" borderId="52" xfId="0" applyFont="1" applyBorder="1" applyAlignment="1">
      <alignment horizontal="left"/>
    </xf>
    <xf numFmtId="0" fontId="11" fillId="0" borderId="29" xfId="0" applyFont="1" applyBorder="1" applyAlignment="1">
      <alignment horizontal="distributed" vertical="center" indent="1"/>
    </xf>
    <xf numFmtId="0" fontId="11" fillId="0" borderId="20" xfId="0" applyFont="1" applyBorder="1" applyAlignment="1">
      <alignment horizontal="distributed" vertical="center" indent="1"/>
    </xf>
    <xf numFmtId="0" fontId="6" fillId="0" borderId="3" xfId="0" applyFont="1" applyBorder="1" applyAlignment="1">
      <alignment vertical="center" shrinkToFit="1"/>
    </xf>
    <xf numFmtId="0" fontId="11" fillId="0" borderId="31" xfId="0" applyFont="1" applyBorder="1" applyAlignment="1">
      <alignment horizontal="distributed" vertical="center" wrapText="1" indent="1"/>
    </xf>
    <xf numFmtId="0" fontId="11" fillId="0" borderId="31" xfId="0" applyFont="1" applyBorder="1" applyAlignment="1">
      <alignment horizontal="distributed" vertical="center" indent="1"/>
    </xf>
    <xf numFmtId="49" fontId="11" fillId="0" borderId="31" xfId="0" applyNumberFormat="1" applyFont="1" applyBorder="1" applyAlignment="1">
      <alignment horizontal="left" vertical="center" wrapText="1"/>
    </xf>
    <xf numFmtId="0" fontId="0" fillId="0" borderId="31" xfId="0" applyBorder="1" applyAlignment="1">
      <alignment horizontal="left" vertical="center" wrapText="1"/>
    </xf>
    <xf numFmtId="0" fontId="0" fillId="0" borderId="31" xfId="0" applyBorder="1" applyAlignment="1">
      <alignment horizontal="center" vertical="center"/>
    </xf>
    <xf numFmtId="0" fontId="11" fillId="0" borderId="31" xfId="0" applyFont="1" applyBorder="1" applyAlignment="1">
      <alignment vertical="center" wrapText="1"/>
    </xf>
    <xf numFmtId="0" fontId="0" fillId="0" borderId="31" xfId="0" applyBorder="1" applyAlignment="1">
      <alignment vertical="center" wrapText="1"/>
    </xf>
    <xf numFmtId="0" fontId="11" fillId="0" borderId="13" xfId="0" applyFont="1" applyBorder="1" applyAlignment="1">
      <alignment horizontal="center" vertical="center" shrinkToFit="1"/>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29"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29" xfId="0" applyBorder="1" applyAlignment="1">
      <alignment horizontal="left" vertical="center" shrinkToFit="1"/>
    </xf>
    <xf numFmtId="0" fontId="5" fillId="0" borderId="19"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1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 xfId="0" applyBorder="1" applyAlignment="1">
      <alignment horizontal="left" vertical="center" shrinkToFit="1"/>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178" fontId="6" fillId="0" borderId="3" xfId="0" applyNumberFormat="1"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6" fillId="0" borderId="2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9"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11" fillId="0" borderId="26"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177" fontId="116" fillId="0" borderId="3" xfId="0" applyNumberFormat="1" applyFont="1" applyBorder="1" applyAlignment="1">
      <alignment horizontal="center" vertical="center" shrinkToFit="1"/>
    </xf>
    <xf numFmtId="0" fontId="0" fillId="0" borderId="52" xfId="0" applyBorder="1" applyAlignment="1">
      <alignment horizontal="center" vertical="center" shrinkToFit="1"/>
    </xf>
    <xf numFmtId="0" fontId="98" fillId="0" borderId="16" xfId="0" applyFont="1" applyBorder="1" applyAlignment="1">
      <alignment horizontal="left" vertical="center" wrapText="1"/>
    </xf>
    <xf numFmtId="0" fontId="98" fillId="0" borderId="0" xfId="0" applyFont="1" applyAlignment="1">
      <alignment horizontal="left" vertical="center" wrapText="1"/>
    </xf>
    <xf numFmtId="0" fontId="0" fillId="0" borderId="0" xfId="0" applyAlignment="1">
      <alignment horizontal="left" vertical="center" wrapText="1"/>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0" fillId="0" borderId="0" xfId="0" applyAlignment="1">
      <alignment horizontal="left" vertical="center" shrinkToFit="1"/>
    </xf>
    <xf numFmtId="0" fontId="0" fillId="0" borderId="20" xfId="0" applyBorder="1" applyAlignment="1">
      <alignment horizontal="left" vertical="center" shrinkToFit="1"/>
    </xf>
    <xf numFmtId="178" fontId="11" fillId="0" borderId="16" xfId="0" applyNumberFormat="1" applyFont="1" applyBorder="1" applyAlignment="1">
      <alignment horizontal="center" vertical="center" shrinkToFit="1"/>
    </xf>
    <xf numFmtId="178" fontId="0" fillId="0" borderId="0" xfId="0" applyNumberFormat="1" applyAlignment="1">
      <alignment horizontal="center" vertical="center" shrinkToFit="1"/>
    </xf>
    <xf numFmtId="178" fontId="0" fillId="0" borderId="20" xfId="0" applyNumberFormat="1" applyBorder="1" applyAlignment="1">
      <alignment horizontal="center" vertical="center" shrinkToFit="1"/>
    </xf>
    <xf numFmtId="178" fontId="11" fillId="0" borderId="26" xfId="0" applyNumberFormat="1" applyFont="1" applyBorder="1" applyAlignment="1">
      <alignment horizontal="center" vertical="center" shrinkToFit="1"/>
    </xf>
    <xf numFmtId="178" fontId="0" fillId="0" borderId="21" xfId="0" applyNumberFormat="1" applyBorder="1" applyAlignment="1">
      <alignment horizontal="center" vertical="center" shrinkToFit="1"/>
    </xf>
    <xf numFmtId="178" fontId="0" fillId="0" borderId="22" xfId="0" applyNumberFormat="1" applyBorder="1" applyAlignment="1">
      <alignment horizontal="center" vertical="center" shrinkToFit="1"/>
    </xf>
    <xf numFmtId="0" fontId="11" fillId="0" borderId="21" xfId="0" applyFont="1"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11" fillId="0" borderId="45" xfId="0" applyFont="1" applyBorder="1" applyAlignment="1">
      <alignment horizontal="distributed" vertical="center" wrapText="1"/>
    </xf>
    <xf numFmtId="0" fontId="11" fillId="0" borderId="13" xfId="0" applyFont="1" applyBorder="1" applyAlignment="1">
      <alignment horizontal="distributed" vertical="center"/>
    </xf>
    <xf numFmtId="0" fontId="11" fillId="0" borderId="29" xfId="0" applyFont="1" applyBorder="1" applyAlignment="1">
      <alignment horizontal="distributed" vertical="center"/>
    </xf>
    <xf numFmtId="0" fontId="0" fillId="0" borderId="36" xfId="0" applyBorder="1" applyAlignment="1">
      <alignment horizontal="distributed" vertical="center"/>
    </xf>
    <xf numFmtId="0" fontId="0" fillId="0" borderId="9" xfId="0" applyBorder="1" applyAlignment="1">
      <alignment horizontal="distributed" vertical="center"/>
    </xf>
    <xf numFmtId="0" fontId="0" fillId="0" borderId="37" xfId="0" applyBorder="1" applyAlignment="1">
      <alignment horizontal="distributed" vertical="center"/>
    </xf>
    <xf numFmtId="0" fontId="11" fillId="0" borderId="5" xfId="0" applyFont="1" applyBorder="1" applyAlignment="1">
      <alignment horizontal="right" vertical="center"/>
    </xf>
    <xf numFmtId="0" fontId="6" fillId="0" borderId="3" xfId="0" applyFont="1" applyBorder="1" applyAlignment="1">
      <alignment horizontal="center" vertical="center" shrinkToFit="1"/>
    </xf>
    <xf numFmtId="178" fontId="11" fillId="0" borderId="3" xfId="0" applyNumberFormat="1" applyFont="1" applyBorder="1" applyAlignment="1">
      <alignment horizontal="left" vertical="center"/>
    </xf>
    <xf numFmtId="178" fontId="11" fillId="0" borderId="1" xfId="0" applyNumberFormat="1" applyFont="1" applyBorder="1" applyAlignment="1">
      <alignment horizontal="left" vertical="center"/>
    </xf>
    <xf numFmtId="0" fontId="16" fillId="0" borderId="0" xfId="0" applyFont="1" applyAlignment="1">
      <alignment horizontal="left" vertical="center"/>
    </xf>
    <xf numFmtId="0" fontId="35" fillId="15" borderId="0" xfId="0" applyFont="1" applyFill="1" applyAlignment="1">
      <alignment horizontal="left"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182" fontId="17" fillId="0" borderId="3"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178" fontId="11" fillId="0" borderId="16" xfId="0" applyNumberFormat="1" applyFont="1" applyBorder="1" applyAlignment="1">
      <alignment horizontal="right" vertical="center"/>
    </xf>
    <xf numFmtId="178" fontId="11" fillId="0" borderId="0" xfId="0" applyNumberFormat="1" applyFont="1" applyAlignment="1">
      <alignment horizontal="right" vertical="center"/>
    </xf>
    <xf numFmtId="49" fontId="16" fillId="0" borderId="0" xfId="0" applyNumberFormat="1" applyFont="1" applyAlignment="1">
      <alignment horizontal="left" vertical="center"/>
    </xf>
    <xf numFmtId="176" fontId="11" fillId="0" borderId="0" xfId="0" applyNumberFormat="1" applyFont="1">
      <alignment vertical="center"/>
    </xf>
    <xf numFmtId="0" fontId="11" fillId="0" borderId="16" xfId="0" applyFont="1" applyBorder="1" applyAlignment="1">
      <alignment vertical="center" shrinkToFit="1"/>
    </xf>
    <xf numFmtId="176" fontId="11" fillId="0" borderId="0" xfId="0" applyNumberFormat="1" applyFont="1" applyAlignment="1">
      <alignment vertical="center" shrinkToFit="1"/>
    </xf>
    <xf numFmtId="0" fontId="11" fillId="0" borderId="21" xfId="0" applyFont="1" applyBorder="1">
      <alignment vertical="center"/>
    </xf>
    <xf numFmtId="0" fontId="15" fillId="0" borderId="0" xfId="0" applyFont="1" applyAlignment="1">
      <alignment horizontal="left" vertical="center" shrinkToFit="1"/>
    </xf>
    <xf numFmtId="0" fontId="14" fillId="0" borderId="0" xfId="0" applyFont="1" applyAlignment="1">
      <alignment horizontal="center" vertical="center"/>
    </xf>
    <xf numFmtId="0" fontId="64" fillId="0" borderId="31" xfId="0" applyFont="1" applyBorder="1" applyAlignment="1">
      <alignment horizontal="left" vertical="center" shrinkToFit="1"/>
    </xf>
    <xf numFmtId="0" fontId="64" fillId="0" borderId="82" xfId="0" applyFont="1" applyBorder="1" applyAlignment="1">
      <alignment horizontal="left" vertical="center" shrinkToFit="1"/>
    </xf>
    <xf numFmtId="0" fontId="64" fillId="0" borderId="84" xfId="0" applyFont="1" applyBorder="1" applyAlignment="1">
      <alignment horizontal="left" vertical="center" shrinkToFit="1"/>
    </xf>
    <xf numFmtId="0" fontId="64" fillId="0" borderId="80" xfId="0" applyFont="1" applyBorder="1" applyAlignment="1">
      <alignment horizontal="left" vertical="center" shrinkToFit="1"/>
    </xf>
    <xf numFmtId="49" fontId="6" fillId="0" borderId="90" xfId="0" applyNumberFormat="1" applyFont="1" applyBorder="1" applyAlignment="1">
      <alignment horizontal="center" vertical="center" shrinkToFit="1"/>
    </xf>
    <xf numFmtId="49" fontId="6" fillId="0" borderId="91" xfId="0" applyNumberFormat="1" applyFont="1" applyBorder="1" applyAlignment="1">
      <alignment horizontal="center" vertical="center" shrinkToFit="1"/>
    </xf>
    <xf numFmtId="49" fontId="6" fillId="0" borderId="81" xfId="0" applyNumberFormat="1" applyFont="1" applyBorder="1" applyAlignment="1">
      <alignment horizontal="center" vertical="center" shrinkToFit="1"/>
    </xf>
    <xf numFmtId="49" fontId="6" fillId="0" borderId="31" xfId="0" applyNumberFormat="1"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9" xfId="0" applyFont="1" applyBorder="1" applyAlignment="1">
      <alignment horizontal="center" vertical="center" shrinkToFit="1"/>
    </xf>
    <xf numFmtId="49" fontId="6" fillId="0" borderId="83" xfId="0" applyNumberFormat="1" applyFont="1" applyBorder="1" applyAlignment="1">
      <alignment horizontal="center" vertical="center" shrinkToFit="1"/>
    </xf>
    <xf numFmtId="49" fontId="6" fillId="0" borderId="84" xfId="0" applyNumberFormat="1" applyFont="1" applyBorder="1" applyAlignment="1">
      <alignment horizontal="center" vertical="center" shrinkToFit="1"/>
    </xf>
    <xf numFmtId="49" fontId="6" fillId="0" borderId="44"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0" fontId="64" fillId="0" borderId="91" xfId="0" applyFont="1" applyBorder="1" applyAlignment="1">
      <alignment horizontal="left" vertical="center" shrinkToFit="1"/>
    </xf>
    <xf numFmtId="0" fontId="64" fillId="0" borderId="92" xfId="0" applyFont="1" applyBorder="1" applyAlignment="1">
      <alignment horizontal="left" vertical="center" shrinkToFit="1"/>
    </xf>
    <xf numFmtId="0" fontId="15" fillId="0" borderId="0" xfId="0" applyFont="1" applyAlignment="1">
      <alignment horizontal="right" vertical="center" shrinkToFit="1"/>
    </xf>
    <xf numFmtId="0" fontId="5" fillId="0" borderId="0" xfId="0" applyFont="1" applyAlignment="1">
      <alignment horizontal="left" vertical="center" wrapText="1"/>
    </xf>
    <xf numFmtId="0" fontId="11" fillId="0" borderId="25" xfId="0" applyFont="1" applyBorder="1" applyAlignment="1">
      <alignment horizontal="distributed" vertical="center" wrapText="1"/>
    </xf>
    <xf numFmtId="0" fontId="11" fillId="0" borderId="7" xfId="0" applyFont="1" applyBorder="1" applyAlignment="1">
      <alignment horizontal="distributed" vertical="center"/>
    </xf>
    <xf numFmtId="0" fontId="11" fillId="0" borderId="35" xfId="0" applyFont="1" applyBorder="1" applyAlignment="1">
      <alignment horizontal="distributed" vertical="center"/>
    </xf>
    <xf numFmtId="0" fontId="11" fillId="0" borderId="23" xfId="0" applyFont="1" applyBorder="1" applyAlignment="1">
      <alignment horizontal="distributed" vertical="center"/>
    </xf>
    <xf numFmtId="0" fontId="11" fillId="0" borderId="0" xfId="0" applyFont="1" applyAlignment="1">
      <alignment horizontal="distributed" vertical="center"/>
    </xf>
    <xf numFmtId="0" fontId="11" fillId="0" borderId="20" xfId="0" applyFont="1" applyBorder="1" applyAlignment="1">
      <alignment horizontal="distributed" vertical="center"/>
    </xf>
    <xf numFmtId="0" fontId="11" fillId="0" borderId="36" xfId="0" applyFont="1" applyBorder="1" applyAlignment="1">
      <alignment horizontal="distributed" vertical="center"/>
    </xf>
    <xf numFmtId="0" fontId="11" fillId="0" borderId="9" xfId="0" applyFont="1" applyBorder="1" applyAlignment="1">
      <alignment horizontal="distributed" vertical="center"/>
    </xf>
    <xf numFmtId="0" fontId="11" fillId="0" borderId="37" xfId="0" applyFont="1" applyBorder="1" applyAlignment="1">
      <alignment horizontal="distributed" vertical="center"/>
    </xf>
    <xf numFmtId="0" fontId="11" fillId="0" borderId="15"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7"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shrinkToFit="1"/>
    </xf>
    <xf numFmtId="0" fontId="6" fillId="0" borderId="9" xfId="0" applyFont="1" applyBorder="1" applyAlignment="1">
      <alignment horizontal="left" vertical="center" shrinkToFit="1"/>
    </xf>
    <xf numFmtId="0" fontId="24" fillId="0" borderId="0" xfId="0" applyFont="1" applyAlignment="1">
      <alignment horizontal="center" vertical="center" shrinkToFit="1"/>
    </xf>
    <xf numFmtId="0" fontId="11" fillId="0" borderId="30" xfId="0" applyFont="1"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8" xfId="0" applyFont="1" applyBorder="1" applyAlignment="1">
      <alignment horizontal="center" vertical="center" shrinkToFit="1"/>
    </xf>
    <xf numFmtId="0" fontId="0" fillId="0" borderId="4" xfId="0" applyBorder="1" applyAlignment="1">
      <alignment horizontal="center" vertical="center" shrinkToFit="1"/>
    </xf>
    <xf numFmtId="0" fontId="0" fillId="0" borderId="28" xfId="0" applyBorder="1" applyAlignment="1">
      <alignment horizontal="center" vertical="center" shrinkToFit="1"/>
    </xf>
    <xf numFmtId="0" fontId="12" fillId="0" borderId="0" xfId="0" applyFont="1" applyAlignment="1">
      <alignment horizontal="right" vertical="center"/>
    </xf>
    <xf numFmtId="0" fontId="6" fillId="0" borderId="0" xfId="0" applyFont="1" applyAlignment="1">
      <alignment horizontal="left" vertical="center" shrinkToFit="1"/>
    </xf>
    <xf numFmtId="0" fontId="11" fillId="0" borderId="0" xfId="0" applyFont="1">
      <alignment vertical="center"/>
    </xf>
    <xf numFmtId="0" fontId="6" fillId="0" borderId="0" xfId="0" applyFont="1">
      <alignment vertical="center"/>
    </xf>
    <xf numFmtId="178" fontId="11" fillId="0" borderId="0" xfId="0" applyNumberFormat="1" applyFont="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5"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xf>
    <xf numFmtId="0" fontId="0" fillId="0" borderId="0" xfId="0" applyAlignment="1">
      <alignment horizontal="left" vertical="center"/>
    </xf>
    <xf numFmtId="0" fontId="11" fillId="0" borderId="30" xfId="0" applyFont="1" applyBorder="1" applyAlignment="1">
      <alignment horizontal="distributed" vertical="center"/>
    </xf>
    <xf numFmtId="0" fontId="11" fillId="0" borderId="4" xfId="0" applyFont="1" applyBorder="1" applyAlignment="1">
      <alignment horizontal="distributed" vertical="center"/>
    </xf>
    <xf numFmtId="0" fontId="11" fillId="0" borderId="34" xfId="0" applyFont="1" applyBorder="1" applyAlignment="1">
      <alignment horizontal="distributed" vertical="center"/>
    </xf>
    <xf numFmtId="49" fontId="11" fillId="0" borderId="27" xfId="0" applyNumberFormat="1" applyFont="1" applyBorder="1" applyAlignment="1">
      <alignment horizontal="left" vertical="center" wrapText="1" shrinkToFit="1"/>
    </xf>
    <xf numFmtId="0" fontId="0" fillId="0" borderId="4" xfId="0" applyBorder="1" applyAlignment="1">
      <alignment horizontal="left" vertical="center" wrapText="1" shrinkToFit="1"/>
    </xf>
    <xf numFmtId="0" fontId="0" fillId="0" borderId="34" xfId="0" applyBorder="1" applyAlignment="1">
      <alignment horizontal="left" vertical="center" wrapText="1" shrinkToFit="1"/>
    </xf>
    <xf numFmtId="0" fontId="11" fillId="0" borderId="30" xfId="0" applyFont="1" applyBorder="1" applyAlignment="1">
      <alignment horizontal="distributed" vertical="center" indent="1" shrinkToFit="1"/>
    </xf>
    <xf numFmtId="0" fontId="0" fillId="0" borderId="4" xfId="0" applyBorder="1" applyAlignment="1">
      <alignment horizontal="distributed" vertical="center" indent="1" shrinkToFit="1"/>
    </xf>
    <xf numFmtId="0" fontId="0" fillId="0" borderId="28" xfId="0" applyBorder="1" applyAlignment="1">
      <alignment horizontal="distributed" vertical="center" indent="1" shrinkToFit="1"/>
    </xf>
    <xf numFmtId="0" fontId="11" fillId="0" borderId="27" xfId="0" applyFont="1" applyBorder="1" applyAlignment="1">
      <alignment horizontal="center" vertical="center" shrinkToFit="1"/>
    </xf>
    <xf numFmtId="0" fontId="0" fillId="0" borderId="34" xfId="0" applyBorder="1" applyAlignment="1">
      <alignment horizontal="center" vertical="center" shrinkToFit="1"/>
    </xf>
    <xf numFmtId="49" fontId="11" fillId="0" borderId="4"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28" xfId="0" applyBorder="1" applyAlignment="1">
      <alignment horizontal="left" vertical="center" wrapText="1"/>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6" fillId="0" borderId="28" xfId="0" applyFont="1" applyBorder="1" applyAlignment="1">
      <alignment horizontal="center" vertical="center"/>
    </xf>
    <xf numFmtId="0" fontId="7" fillId="0" borderId="0" xfId="0" applyFont="1" applyAlignment="1">
      <alignment horizontal="right" vertical="center"/>
    </xf>
    <xf numFmtId="0" fontId="28" fillId="0" borderId="0" xfId="0" applyFont="1" applyAlignment="1">
      <alignment horizontal="center" vertical="center" shrinkToFit="1"/>
    </xf>
    <xf numFmtId="49" fontId="16" fillId="0" borderId="0" xfId="0" applyNumberFormat="1" applyFont="1" applyAlignment="1">
      <alignment horizontal="left" vertical="center" shrinkToFit="1"/>
    </xf>
    <xf numFmtId="0" fontId="16" fillId="0" borderId="0" xfId="0" applyFont="1" applyAlignment="1">
      <alignment horizontal="left" vertical="center" shrinkToFit="1"/>
    </xf>
    <xf numFmtId="49" fontId="11" fillId="0" borderId="27" xfId="0" applyNumberFormat="1" applyFont="1" applyBorder="1" applyAlignment="1">
      <alignment horizontal="left" vertical="center" wrapText="1"/>
    </xf>
    <xf numFmtId="0" fontId="0" fillId="0" borderId="34" xfId="0" applyBorder="1" applyAlignment="1">
      <alignment horizontal="left" vertical="center" wrapText="1"/>
    </xf>
    <xf numFmtId="0" fontId="11" fillId="0" borderId="19"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49" fontId="11" fillId="0" borderId="0" xfId="0" applyNumberFormat="1" applyFont="1" applyAlignment="1">
      <alignment horizontal="center" vertical="center"/>
    </xf>
    <xf numFmtId="0" fontId="11" fillId="0" borderId="12"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8" xfId="0" applyFont="1" applyBorder="1" applyAlignment="1">
      <alignment horizontal="distributed" vertical="center" indent="1"/>
    </xf>
    <xf numFmtId="0" fontId="11" fillId="0" borderId="5" xfId="0" applyFont="1" applyBorder="1" applyAlignment="1">
      <alignment horizontal="distributed" vertical="center" indent="1"/>
    </xf>
    <xf numFmtId="0" fontId="11" fillId="0" borderId="41" xfId="0" applyFont="1" applyBorder="1" applyAlignment="1">
      <alignment horizontal="distributed" vertical="center" indent="1"/>
    </xf>
    <xf numFmtId="0" fontId="11" fillId="0" borderId="7" xfId="0" applyFont="1" applyBorder="1" applyAlignment="1">
      <alignment horizontal="center" vertical="center"/>
    </xf>
    <xf numFmtId="0" fontId="12" fillId="0" borderId="0" xfId="0" applyFont="1" applyAlignment="1">
      <alignment horizontal="left" vertical="center" shrinkToFit="1"/>
    </xf>
    <xf numFmtId="0" fontId="11" fillId="0" borderId="32"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33" xfId="0" applyFont="1" applyBorder="1" applyAlignment="1">
      <alignment horizontal="distributed" vertical="center" indent="1"/>
    </xf>
    <xf numFmtId="0" fontId="11" fillId="0" borderId="86" xfId="0" applyFont="1" applyBorder="1" applyAlignment="1">
      <alignment horizontal="left" vertical="center" shrinkToFit="1"/>
    </xf>
    <xf numFmtId="0" fontId="11" fillId="0" borderId="25" xfId="0" applyFont="1" applyBorder="1" applyAlignment="1">
      <alignment horizontal="distributed" vertical="center"/>
    </xf>
    <xf numFmtId="0" fontId="11" fillId="0" borderId="7" xfId="0" applyFont="1" applyBorder="1" applyAlignment="1">
      <alignment horizontal="distributed" vertical="center" wrapText="1"/>
    </xf>
    <xf numFmtId="0" fontId="11" fillId="0" borderId="35" xfId="0" applyFont="1" applyBorder="1" applyAlignment="1">
      <alignment horizontal="distributed" vertical="center" wrapText="1"/>
    </xf>
    <xf numFmtId="0" fontId="11" fillId="0" borderId="23" xfId="0" applyFont="1" applyBorder="1" applyAlignment="1">
      <alignment horizontal="distributed" vertical="center" wrapText="1"/>
    </xf>
    <xf numFmtId="0" fontId="11" fillId="0" borderId="0" xfId="0" applyFont="1" applyAlignment="1">
      <alignment horizontal="distributed" vertical="center" wrapText="1"/>
    </xf>
    <xf numFmtId="0" fontId="11" fillId="0" borderId="20" xfId="0" applyFont="1" applyBorder="1" applyAlignment="1">
      <alignment horizontal="distributed" vertical="center" wrapText="1"/>
    </xf>
    <xf numFmtId="0" fontId="11" fillId="0" borderId="36"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37" xfId="0" applyFont="1" applyBorder="1" applyAlignment="1">
      <alignment horizontal="distributed" vertical="center" wrapText="1"/>
    </xf>
    <xf numFmtId="0" fontId="11" fillId="0" borderId="42"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lignment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182" fontId="11" fillId="0" borderId="2" xfId="0" applyNumberFormat="1" applyFont="1" applyBorder="1" applyAlignment="1">
      <alignment horizontal="center" vertical="center" wrapText="1" shrinkToFit="1"/>
    </xf>
    <xf numFmtId="182" fontId="11" fillId="0" borderId="3" xfId="0" applyNumberFormat="1" applyFont="1" applyBorder="1" applyAlignment="1">
      <alignment horizontal="center" vertical="center" wrapText="1" shrinkToFit="1"/>
    </xf>
    <xf numFmtId="178" fontId="11" fillId="0" borderId="17" xfId="0" applyNumberFormat="1" applyFont="1" applyBorder="1" applyAlignment="1">
      <alignment horizontal="center" vertical="center" shrinkToFit="1"/>
    </xf>
    <xf numFmtId="178" fontId="11" fillId="0" borderId="9" xfId="0" applyNumberFormat="1" applyFont="1" applyBorder="1" applyAlignment="1">
      <alignment horizontal="center" vertical="center" shrinkToFit="1"/>
    </xf>
    <xf numFmtId="182" fontId="11" fillId="0" borderId="11" xfId="0" applyNumberFormat="1" applyFont="1" applyBorder="1" applyAlignment="1">
      <alignment horizontal="center" vertical="center" wrapText="1" shrinkToFit="1"/>
    </xf>
    <xf numFmtId="178" fontId="11" fillId="0" borderId="24" xfId="0" applyNumberFormat="1" applyFont="1" applyBorder="1" applyAlignment="1">
      <alignment horizontal="center" vertical="center" wrapText="1" shrinkToFit="1"/>
    </xf>
    <xf numFmtId="178" fontId="11" fillId="0" borderId="47" xfId="0" applyNumberFormat="1" applyFont="1" applyBorder="1" applyAlignment="1">
      <alignment horizontal="center" vertical="center" wrapText="1" shrinkToFit="1"/>
    </xf>
    <xf numFmtId="0" fontId="11" fillId="0" borderId="27" xfId="0" applyFont="1" applyBorder="1" applyAlignment="1">
      <alignment horizontal="center" vertical="center"/>
    </xf>
    <xf numFmtId="0" fontId="11" fillId="0" borderId="34" xfId="0" applyFont="1" applyBorder="1" applyAlignment="1">
      <alignment horizontal="center" vertical="center"/>
    </xf>
    <xf numFmtId="49" fontId="11" fillId="0" borderId="4" xfId="0" applyNumberFormat="1" applyFont="1" applyBorder="1" applyAlignment="1">
      <alignment horizontal="left" vertical="center" wrapText="1" shrinkToFit="1"/>
    </xf>
    <xf numFmtId="49" fontId="11" fillId="0" borderId="28" xfId="0" applyNumberFormat="1" applyFont="1" applyBorder="1" applyAlignment="1">
      <alignment horizontal="left" vertical="center" wrapText="1"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0" fillId="16" borderId="0" xfId="0" applyFill="1" applyAlignment="1" applyProtection="1">
      <alignment horizontal="right" vertical="center"/>
      <protection hidden="1"/>
    </xf>
    <xf numFmtId="0" fontId="0" fillId="16" borderId="0" xfId="0" applyFill="1" applyAlignment="1" applyProtection="1">
      <alignment horizontal="center" vertical="center"/>
      <protection hidden="1"/>
    </xf>
    <xf numFmtId="0" fontId="96" fillId="16" borderId="0" xfId="0" applyFont="1" applyFill="1" applyAlignment="1" applyProtection="1">
      <alignment horizontal="left" vertical="top" wrapText="1"/>
      <protection hidden="1"/>
    </xf>
    <xf numFmtId="0" fontId="81" fillId="16" borderId="16" xfId="0" applyFont="1" applyFill="1" applyBorder="1" applyAlignment="1" applyProtection="1">
      <alignment horizontal="left" vertical="center"/>
      <protection hidden="1"/>
    </xf>
    <xf numFmtId="0" fontId="81" fillId="16" borderId="0" xfId="0" applyFont="1" applyFill="1" applyAlignment="1" applyProtection="1">
      <alignment horizontal="left" vertical="center"/>
      <protection hidden="1"/>
    </xf>
    <xf numFmtId="0" fontId="81" fillId="16" borderId="13" xfId="0" applyFont="1" applyFill="1" applyBorder="1" applyAlignment="1" applyProtection="1">
      <alignment horizontal="left" vertical="center"/>
      <protection hidden="1"/>
    </xf>
    <xf numFmtId="0" fontId="81" fillId="16" borderId="0" xfId="0" applyFont="1" applyFill="1" applyAlignment="1" applyProtection="1">
      <alignment horizontal="left" vertical="center" shrinkToFit="1"/>
      <protection hidden="1"/>
    </xf>
    <xf numFmtId="0" fontId="81" fillId="16" borderId="20" xfId="0" applyFont="1" applyFill="1" applyBorder="1" applyAlignment="1" applyProtection="1">
      <alignment horizontal="left" vertical="center" shrinkToFit="1"/>
      <protection hidden="1"/>
    </xf>
    <xf numFmtId="0" fontId="81" fillId="16" borderId="26" xfId="0" applyFont="1" applyFill="1" applyBorder="1" applyAlignment="1" applyProtection="1">
      <alignment horizontal="left" vertical="center"/>
      <protection hidden="1"/>
    </xf>
    <xf numFmtId="0" fontId="81" fillId="16" borderId="21" xfId="0" applyFont="1" applyFill="1" applyBorder="1" applyAlignment="1" applyProtection="1">
      <alignment horizontal="left" vertical="center"/>
      <protection hidden="1"/>
    </xf>
    <xf numFmtId="0" fontId="81" fillId="16" borderId="21" xfId="0" applyFont="1" applyFill="1" applyBorder="1" applyAlignment="1" applyProtection="1">
      <alignment horizontal="left" vertical="center" shrinkToFit="1"/>
      <protection hidden="1"/>
    </xf>
    <xf numFmtId="0" fontId="81" fillId="16" borderId="22" xfId="0" applyFont="1" applyFill="1" applyBorder="1" applyAlignment="1" applyProtection="1">
      <alignment horizontal="left" vertical="center" shrinkToFit="1"/>
      <protection hidden="1"/>
    </xf>
    <xf numFmtId="0" fontId="0" fillId="16" borderId="0" xfId="0" applyFill="1" applyAlignment="1" applyProtection="1">
      <alignment horizontal="left" vertical="top" wrapText="1"/>
      <protection hidden="1"/>
    </xf>
    <xf numFmtId="0" fontId="0" fillId="16" borderId="19" xfId="0" applyFill="1" applyBorder="1" applyAlignment="1" applyProtection="1">
      <alignment horizontal="center" vertical="center"/>
      <protection hidden="1"/>
    </xf>
    <xf numFmtId="0" fontId="0" fillId="16" borderId="13" xfId="0" applyFill="1" applyBorder="1" applyAlignment="1" applyProtection="1">
      <alignment horizontal="center" vertical="center"/>
      <protection hidden="1"/>
    </xf>
    <xf numFmtId="0" fontId="0" fillId="16" borderId="29" xfId="0" applyFill="1" applyBorder="1" applyAlignment="1" applyProtection="1">
      <alignment horizontal="center" vertical="center"/>
      <protection hidden="1"/>
    </xf>
    <xf numFmtId="0" fontId="0" fillId="16" borderId="16" xfId="0" applyFill="1" applyBorder="1" applyAlignment="1" applyProtection="1">
      <alignment horizontal="center" vertical="center"/>
      <protection hidden="1"/>
    </xf>
    <xf numFmtId="0" fontId="0" fillId="16" borderId="20" xfId="0" applyFill="1" applyBorder="1" applyAlignment="1" applyProtection="1">
      <alignment horizontal="center" vertical="center"/>
      <protection hidden="1"/>
    </xf>
    <xf numFmtId="0" fontId="0" fillId="16" borderId="26" xfId="0" applyFill="1" applyBorder="1" applyAlignment="1" applyProtection="1">
      <alignment horizontal="center" vertical="center"/>
      <protection hidden="1"/>
    </xf>
    <xf numFmtId="0" fontId="0" fillId="16" borderId="21" xfId="0" applyFill="1" applyBorder="1" applyAlignment="1" applyProtection="1">
      <alignment horizontal="center" vertical="center"/>
      <protection hidden="1"/>
    </xf>
    <xf numFmtId="0" fontId="0" fillId="16" borderId="22" xfId="0" applyFill="1" applyBorder="1" applyAlignment="1" applyProtection="1">
      <alignment horizontal="center" vertical="center"/>
      <protection hidden="1"/>
    </xf>
    <xf numFmtId="0" fontId="0" fillId="16" borderId="19" xfId="0" applyFill="1" applyBorder="1" applyAlignment="1" applyProtection="1">
      <alignment horizontal="center" vertical="center"/>
      <protection locked="0" hidden="1"/>
    </xf>
    <xf numFmtId="0" fontId="0" fillId="16" borderId="13" xfId="0" applyFill="1" applyBorder="1" applyAlignment="1" applyProtection="1">
      <alignment horizontal="center" vertical="center"/>
      <protection locked="0" hidden="1"/>
    </xf>
    <xf numFmtId="0" fontId="0" fillId="16" borderId="29" xfId="0" applyFill="1" applyBorder="1" applyAlignment="1" applyProtection="1">
      <alignment horizontal="center" vertical="center"/>
      <protection locked="0" hidden="1"/>
    </xf>
    <xf numFmtId="0" fontId="0" fillId="16" borderId="16" xfId="0" applyFill="1" applyBorder="1" applyAlignment="1" applyProtection="1">
      <alignment horizontal="center" vertical="center"/>
      <protection locked="0" hidden="1"/>
    </xf>
    <xf numFmtId="0" fontId="0" fillId="16" borderId="0" xfId="0" applyFill="1" applyAlignment="1" applyProtection="1">
      <alignment horizontal="center" vertical="center"/>
      <protection locked="0" hidden="1"/>
    </xf>
    <xf numFmtId="0" fontId="0" fillId="16" borderId="20" xfId="0" applyFill="1" applyBorder="1" applyAlignment="1" applyProtection="1">
      <alignment horizontal="center" vertical="center"/>
      <protection locked="0" hidden="1"/>
    </xf>
    <xf numFmtId="0" fontId="0" fillId="16" borderId="26" xfId="0" applyFill="1" applyBorder="1" applyAlignment="1" applyProtection="1">
      <alignment horizontal="center" vertical="center"/>
      <protection locked="0" hidden="1"/>
    </xf>
    <xf numFmtId="0" fontId="0" fillId="16" borderId="21" xfId="0" applyFill="1" applyBorder="1" applyAlignment="1" applyProtection="1">
      <alignment horizontal="center" vertical="center"/>
      <protection locked="0" hidden="1"/>
    </xf>
    <xf numFmtId="0" fontId="0" fillId="16" borderId="22" xfId="0" applyFill="1" applyBorder="1" applyAlignment="1" applyProtection="1">
      <alignment horizontal="center" vertical="center"/>
      <protection locked="0" hidden="1"/>
    </xf>
    <xf numFmtId="0" fontId="81" fillId="16" borderId="19" xfId="0" applyFont="1" applyFill="1" applyBorder="1" applyAlignment="1" applyProtection="1">
      <alignment horizontal="center" vertical="center"/>
      <protection hidden="1"/>
    </xf>
    <xf numFmtId="0" fontId="81" fillId="16" borderId="13" xfId="0" applyFont="1" applyFill="1" applyBorder="1" applyAlignment="1" applyProtection="1">
      <alignment horizontal="center" vertical="center"/>
      <protection hidden="1"/>
    </xf>
    <xf numFmtId="0" fontId="81" fillId="16" borderId="29" xfId="0" applyFont="1" applyFill="1" applyBorder="1" applyAlignment="1" applyProtection="1">
      <alignment horizontal="center" vertical="center"/>
      <protection hidden="1"/>
    </xf>
    <xf numFmtId="0" fontId="81" fillId="16" borderId="26" xfId="0" applyFont="1" applyFill="1" applyBorder="1" applyAlignment="1" applyProtection="1">
      <alignment horizontal="center" vertical="center"/>
      <protection hidden="1"/>
    </xf>
    <xf numFmtId="0" fontId="81" fillId="16" borderId="21" xfId="0" applyFont="1" applyFill="1" applyBorder="1" applyAlignment="1" applyProtection="1">
      <alignment horizontal="center" vertical="center"/>
      <protection hidden="1"/>
    </xf>
    <xf numFmtId="0" fontId="81" fillId="16" borderId="22" xfId="0" applyFont="1" applyFill="1" applyBorder="1" applyAlignment="1" applyProtection="1">
      <alignment horizontal="center" vertical="center"/>
      <protection hidden="1"/>
    </xf>
    <xf numFmtId="0" fontId="11" fillId="16" borderId="19" xfId="0" applyFont="1" applyFill="1" applyBorder="1" applyAlignment="1">
      <alignment horizontal="distributed" vertical="center" wrapText="1"/>
    </xf>
    <xf numFmtId="0" fontId="11" fillId="16" borderId="13" xfId="0" applyFont="1" applyFill="1" applyBorder="1" applyAlignment="1">
      <alignment horizontal="distributed" vertical="center"/>
    </xf>
    <xf numFmtId="0" fontId="11" fillId="16" borderId="29" xfId="0" applyFont="1" applyFill="1" applyBorder="1" applyAlignment="1">
      <alignment horizontal="distributed" vertical="center"/>
    </xf>
    <xf numFmtId="0" fontId="11" fillId="16" borderId="16" xfId="0" applyFont="1" applyFill="1" applyBorder="1" applyAlignment="1">
      <alignment horizontal="distributed" vertical="center"/>
    </xf>
    <xf numFmtId="0" fontId="11" fillId="16" borderId="0" xfId="0" applyFont="1" applyFill="1" applyAlignment="1">
      <alignment horizontal="distributed" vertical="center"/>
    </xf>
    <xf numFmtId="0" fontId="11" fillId="16" borderId="20" xfId="0" applyFont="1" applyFill="1" applyBorder="1" applyAlignment="1">
      <alignment horizontal="distributed" vertical="center"/>
    </xf>
    <xf numFmtId="0" fontId="11" fillId="16" borderId="26" xfId="0" applyFont="1" applyFill="1" applyBorder="1" applyAlignment="1">
      <alignment horizontal="distributed" vertical="center"/>
    </xf>
    <xf numFmtId="0" fontId="11" fillId="16" borderId="21" xfId="0" applyFont="1" applyFill="1" applyBorder="1" applyAlignment="1">
      <alignment horizontal="distributed" vertical="center"/>
    </xf>
    <xf numFmtId="0" fontId="11" fillId="16" borderId="22" xfId="0" applyFont="1" applyFill="1" applyBorder="1" applyAlignment="1">
      <alignment horizontal="distributed" vertical="center"/>
    </xf>
    <xf numFmtId="0" fontId="11" fillId="16" borderId="19" xfId="0" applyFont="1" applyFill="1" applyBorder="1" applyAlignment="1">
      <alignment horizontal="left" vertical="center" wrapText="1"/>
    </xf>
    <xf numFmtId="0" fontId="11" fillId="16" borderId="13" xfId="0" applyFont="1" applyFill="1" applyBorder="1" applyAlignment="1">
      <alignment vertical="center" wrapText="1"/>
    </xf>
    <xf numFmtId="0" fontId="11" fillId="16" borderId="29" xfId="0" applyFont="1" applyFill="1" applyBorder="1" applyAlignment="1">
      <alignment vertical="center" wrapText="1"/>
    </xf>
    <xf numFmtId="0" fontId="11" fillId="16" borderId="16" xfId="0" applyFont="1" applyFill="1" applyBorder="1" applyAlignment="1">
      <alignment vertical="center" wrapText="1"/>
    </xf>
    <xf numFmtId="0" fontId="11" fillId="16" borderId="0" xfId="0" applyFont="1" applyFill="1" applyAlignment="1">
      <alignment vertical="center" wrapText="1"/>
    </xf>
    <xf numFmtId="0" fontId="11" fillId="16" borderId="20" xfId="0" applyFont="1" applyFill="1" applyBorder="1" applyAlignment="1">
      <alignment vertical="center" wrapText="1"/>
    </xf>
    <xf numFmtId="0" fontId="0" fillId="16" borderId="26" xfId="0" applyFill="1" applyBorder="1" applyAlignment="1">
      <alignment vertical="center" wrapText="1"/>
    </xf>
    <xf numFmtId="0" fontId="0" fillId="16" borderId="21" xfId="0" applyFill="1" applyBorder="1" applyAlignment="1">
      <alignment vertical="center" wrapText="1"/>
    </xf>
    <xf numFmtId="0" fontId="0" fillId="16" borderId="22" xfId="0" applyFill="1" applyBorder="1" applyAlignment="1">
      <alignment vertical="center" wrapText="1"/>
    </xf>
    <xf numFmtId="0" fontId="0" fillId="16" borderId="16" xfId="0" applyFill="1" applyBorder="1" applyAlignment="1" applyProtection="1">
      <alignment horizontal="center" vertical="center" wrapText="1"/>
      <protection hidden="1"/>
    </xf>
    <xf numFmtId="0" fontId="0" fillId="16" borderId="0" xfId="0" applyFill="1" applyAlignment="1" applyProtection="1">
      <alignment horizontal="center" vertical="center" wrapText="1"/>
      <protection hidden="1"/>
    </xf>
    <xf numFmtId="0" fontId="0" fillId="16" borderId="20" xfId="0" applyFill="1" applyBorder="1" applyAlignment="1" applyProtection="1">
      <alignment horizontal="center" vertical="center" wrapText="1"/>
      <protection hidden="1"/>
    </xf>
    <xf numFmtId="0" fontId="0" fillId="16" borderId="16" xfId="0" applyFill="1" applyBorder="1" applyAlignment="1" applyProtection="1">
      <alignment horizontal="left" vertical="center" indent="1"/>
      <protection locked="0" hidden="1"/>
    </xf>
    <xf numFmtId="0" fontId="0" fillId="16" borderId="0" xfId="0" applyFill="1" applyAlignment="1" applyProtection="1">
      <alignment horizontal="left" vertical="center" indent="1"/>
      <protection locked="0" hidden="1"/>
    </xf>
    <xf numFmtId="0" fontId="0" fillId="16" borderId="19" xfId="0" applyFill="1" applyBorder="1" applyAlignment="1" applyProtection="1">
      <alignment horizontal="center" vertical="center" wrapText="1"/>
      <protection hidden="1"/>
    </xf>
    <xf numFmtId="0" fontId="0" fillId="16" borderId="13" xfId="0" applyFill="1" applyBorder="1" applyAlignment="1" applyProtection="1">
      <alignment horizontal="center" vertical="center" wrapText="1"/>
      <protection hidden="1"/>
    </xf>
    <xf numFmtId="0" fontId="0" fillId="16" borderId="29" xfId="0" applyFill="1" applyBorder="1" applyAlignment="1" applyProtection="1">
      <alignment horizontal="center" vertical="center" wrapText="1"/>
      <protection hidden="1"/>
    </xf>
    <xf numFmtId="0" fontId="0" fillId="16" borderId="26" xfId="0" applyFill="1" applyBorder="1" applyAlignment="1" applyProtection="1">
      <alignment horizontal="center" vertical="center" wrapText="1"/>
      <protection hidden="1"/>
    </xf>
    <xf numFmtId="0" fontId="0" fillId="16" borderId="21" xfId="0" applyFill="1" applyBorder="1" applyAlignment="1" applyProtection="1">
      <alignment horizontal="center" vertical="center" wrapText="1"/>
      <protection hidden="1"/>
    </xf>
    <xf numFmtId="0" fontId="0" fillId="16" borderId="22" xfId="0" applyFill="1" applyBorder="1" applyAlignment="1" applyProtection="1">
      <alignment horizontal="center" vertical="center" wrapText="1"/>
      <protection hidden="1"/>
    </xf>
    <xf numFmtId="0" fontId="0" fillId="16" borderId="19" xfId="0" applyFill="1" applyBorder="1" applyAlignment="1" applyProtection="1">
      <alignment horizontal="left" vertical="center"/>
      <protection locked="0" hidden="1"/>
    </xf>
    <xf numFmtId="0" fontId="0" fillId="16" borderId="13" xfId="0" applyFill="1" applyBorder="1" applyAlignment="1" applyProtection="1">
      <alignment horizontal="left" vertical="center"/>
      <protection locked="0" hidden="1"/>
    </xf>
    <xf numFmtId="0" fontId="0" fillId="16" borderId="29" xfId="0" applyFill="1" applyBorder="1" applyAlignment="1" applyProtection="1">
      <alignment horizontal="left" vertical="center"/>
      <protection locked="0" hidden="1"/>
    </xf>
    <xf numFmtId="0" fontId="0" fillId="16" borderId="26" xfId="0" applyFill="1" applyBorder="1" applyAlignment="1" applyProtection="1">
      <alignment horizontal="left" vertical="center"/>
      <protection locked="0" hidden="1"/>
    </xf>
    <xf numFmtId="0" fontId="0" fillId="16" borderId="21" xfId="0" applyFill="1" applyBorder="1" applyAlignment="1" applyProtection="1">
      <alignment horizontal="left" vertical="center"/>
      <protection locked="0" hidden="1"/>
    </xf>
    <xf numFmtId="0" fontId="0" fillId="16" borderId="22" xfId="0" applyFill="1" applyBorder="1" applyAlignment="1" applyProtection="1">
      <alignment horizontal="left" vertical="center"/>
      <protection locked="0" hidden="1"/>
    </xf>
    <xf numFmtId="0" fontId="0" fillId="16" borderId="2" xfId="0" applyFill="1" applyBorder="1" applyAlignment="1" applyProtection="1">
      <alignment horizontal="center" vertical="center"/>
      <protection hidden="1"/>
    </xf>
    <xf numFmtId="0" fontId="0" fillId="16" borderId="3" xfId="0" applyFill="1" applyBorder="1" applyAlignment="1" applyProtection="1">
      <alignment horizontal="center" vertical="center"/>
      <protection hidden="1"/>
    </xf>
    <xf numFmtId="0" fontId="0" fillId="16" borderId="1" xfId="0" applyFill="1" applyBorder="1" applyAlignment="1" applyProtection="1">
      <alignment horizontal="center" vertical="center"/>
      <protection hidden="1"/>
    </xf>
    <xf numFmtId="0" fontId="6" fillId="0" borderId="25" xfId="0" applyFont="1" applyBorder="1" applyAlignment="1">
      <alignment horizontal="distributed" vertical="center" wrapText="1"/>
    </xf>
    <xf numFmtId="0" fontId="0" fillId="0" borderId="7" xfId="0" applyBorder="1" applyAlignment="1">
      <alignment horizontal="distributed" vertical="center" wrapText="1"/>
    </xf>
    <xf numFmtId="0" fontId="0" fillId="0" borderId="35" xfId="0" applyBorder="1" applyAlignment="1">
      <alignment horizontal="distributed" vertical="center" wrapText="1"/>
    </xf>
    <xf numFmtId="0" fontId="0" fillId="0" borderId="23" xfId="0" applyBorder="1" applyAlignment="1">
      <alignment horizontal="distributed" vertical="center" wrapText="1"/>
    </xf>
    <xf numFmtId="0" fontId="0" fillId="0" borderId="0" xfId="0" applyAlignment="1">
      <alignment horizontal="distributed" vertical="center" wrapText="1"/>
    </xf>
    <xf numFmtId="0" fontId="0" fillId="0" borderId="20" xfId="0" applyBorder="1" applyAlignment="1">
      <alignment horizontal="distributed" vertical="center" wrapText="1"/>
    </xf>
    <xf numFmtId="0" fontId="0" fillId="0" borderId="36" xfId="0" applyBorder="1" applyAlignment="1">
      <alignment horizontal="distributed" vertical="center" wrapText="1"/>
    </xf>
    <xf numFmtId="0" fontId="0" fillId="0" borderId="9" xfId="0" applyBorder="1" applyAlignment="1">
      <alignment horizontal="distributed" vertical="center" wrapText="1"/>
    </xf>
    <xf numFmtId="0" fontId="0" fillId="0" borderId="37" xfId="0" applyBorder="1" applyAlignment="1">
      <alignment horizontal="distributed" vertical="center" wrapText="1"/>
    </xf>
    <xf numFmtId="0" fontId="6" fillId="0" borderId="0" xfId="0" applyFont="1" applyAlignment="1">
      <alignment horizontal="left" vertical="center"/>
    </xf>
    <xf numFmtId="0" fontId="11" fillId="16" borderId="30" xfId="0" applyFont="1" applyFill="1" applyBorder="1" applyAlignment="1">
      <alignment horizontal="center" vertical="center"/>
    </xf>
    <xf numFmtId="0" fontId="0" fillId="16" borderId="4" xfId="0" applyFill="1" applyBorder="1" applyAlignment="1">
      <alignment horizontal="center" vertical="center"/>
    </xf>
    <xf numFmtId="0" fontId="0" fillId="16" borderId="28" xfId="0" applyFill="1" applyBorder="1" applyAlignment="1">
      <alignment horizontal="center" vertical="center"/>
    </xf>
    <xf numFmtId="0" fontId="11" fillId="16" borderId="7" xfId="0" applyFont="1" applyFill="1" applyBorder="1" applyAlignment="1">
      <alignment horizontal="center" vertical="center" shrinkToFit="1"/>
    </xf>
    <xf numFmtId="0" fontId="0" fillId="16" borderId="7" xfId="0" applyFill="1" applyBorder="1" applyAlignment="1">
      <alignment horizontal="center" vertical="center" shrinkToFit="1"/>
    </xf>
    <xf numFmtId="0" fontId="0" fillId="16" borderId="8" xfId="0" applyFill="1" applyBorder="1" applyAlignment="1">
      <alignment horizontal="center" vertical="center" shrinkToFit="1"/>
    </xf>
    <xf numFmtId="0" fontId="12" fillId="16" borderId="0" xfId="0" applyFont="1" applyFill="1" applyAlignment="1">
      <alignment horizontal="right" vertical="center"/>
    </xf>
    <xf numFmtId="0" fontId="15" fillId="16" borderId="0" xfId="0" applyFont="1" applyFill="1" applyAlignment="1" applyProtection="1">
      <alignment horizontal="left" vertical="center" shrinkToFit="1"/>
      <protection hidden="1"/>
    </xf>
    <xf numFmtId="0" fontId="0" fillId="16" borderId="0" xfId="0" applyFill="1" applyAlignment="1" applyProtection="1">
      <alignment horizontal="left" vertical="center" shrinkToFit="1"/>
      <protection hidden="1"/>
    </xf>
    <xf numFmtId="49" fontId="11" fillId="16" borderId="0" xfId="0" applyNumberFormat="1" applyFont="1" applyFill="1" applyAlignment="1">
      <alignment horizontal="left" vertical="center" shrinkToFit="1"/>
    </xf>
    <xf numFmtId="0" fontId="11" fillId="16" borderId="0" xfId="0" applyFont="1" applyFill="1" applyAlignment="1">
      <alignment horizontal="left" vertical="center" shrinkToFit="1"/>
    </xf>
    <xf numFmtId="0" fontId="0" fillId="16" borderId="0" xfId="0" applyFill="1" applyAlignment="1">
      <alignment horizontal="left" vertical="center"/>
    </xf>
    <xf numFmtId="0" fontId="93" fillId="16" borderId="0" xfId="0" applyFont="1" applyFill="1" applyAlignment="1" applyProtection="1">
      <alignment horizontal="center" vertical="center"/>
      <protection hidden="1"/>
    </xf>
    <xf numFmtId="0" fontId="28" fillId="0" borderId="0" xfId="0" applyFont="1" applyAlignment="1">
      <alignment horizontal="center" vertical="center"/>
    </xf>
    <xf numFmtId="0" fontId="12" fillId="0" borderId="0" xfId="0" applyFont="1">
      <alignment vertical="center"/>
    </xf>
    <xf numFmtId="0" fontId="0" fillId="0" borderId="0" xfId="0">
      <alignment vertical="center"/>
    </xf>
    <xf numFmtId="0" fontId="15" fillId="0" borderId="0" xfId="0" applyFont="1">
      <alignment vertical="center"/>
    </xf>
    <xf numFmtId="0" fontId="7" fillId="0" borderId="0" xfId="0" applyFont="1" applyAlignment="1">
      <alignment horizontal="left" vertical="center" shrinkToFit="1"/>
    </xf>
    <xf numFmtId="0" fontId="6" fillId="0" borderId="19"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1" xfId="0" applyBorder="1" applyAlignment="1">
      <alignment horizontal="left" vertical="center" wrapText="1"/>
    </xf>
    <xf numFmtId="0" fontId="0" fillId="0" borderId="42" xfId="0" applyBorder="1" applyAlignment="1">
      <alignment horizontal="left" vertical="center" wrapText="1"/>
    </xf>
    <xf numFmtId="0" fontId="6" fillId="0" borderId="30" xfId="0" applyFont="1" applyBorder="1" applyAlignment="1">
      <alignment horizontal="distributed" vertical="center"/>
    </xf>
    <xf numFmtId="0" fontId="0" fillId="0" borderId="4" xfId="0" applyBorder="1" applyAlignment="1">
      <alignment horizontal="distributed" vertical="center"/>
    </xf>
    <xf numFmtId="0" fontId="0" fillId="0" borderId="34" xfId="0" applyBorder="1" applyAlignment="1">
      <alignment horizontal="distributed" vertical="center"/>
    </xf>
    <xf numFmtId="0" fontId="6" fillId="0" borderId="27" xfId="0" applyFont="1" applyBorder="1" applyAlignment="1">
      <alignment horizontal="left" vertical="center" shrinkToFit="1"/>
    </xf>
    <xf numFmtId="0" fontId="0" fillId="0" borderId="4" xfId="0" applyBorder="1" applyAlignment="1">
      <alignment horizontal="left" vertical="center" shrinkToFit="1"/>
    </xf>
    <xf numFmtId="0" fontId="6" fillId="0" borderId="4" xfId="0" applyFont="1" applyBorder="1" applyAlignment="1">
      <alignment horizontal="center" vertical="center" shrinkToFit="1"/>
    </xf>
    <xf numFmtId="0" fontId="6" fillId="0" borderId="4" xfId="0" applyFont="1" applyBorder="1" applyAlignment="1">
      <alignment vertical="center" shrinkToFit="1"/>
    </xf>
    <xf numFmtId="0" fontId="0" fillId="0" borderId="4" xfId="0" applyBorder="1" applyAlignment="1">
      <alignment vertical="center" shrinkToFit="1"/>
    </xf>
    <xf numFmtId="0" fontId="11" fillId="0" borderId="3" xfId="0" applyFont="1" applyBorder="1" applyAlignment="1">
      <alignment horizontal="distributed" vertical="center"/>
    </xf>
    <xf numFmtId="0" fontId="11" fillId="0" borderId="1" xfId="0" applyFont="1" applyBorder="1" applyAlignment="1">
      <alignment horizontal="distributed" vertical="center"/>
    </xf>
    <xf numFmtId="0" fontId="11" fillId="0" borderId="26"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11" fillId="0" borderId="42" xfId="0" applyFont="1" applyBorder="1" applyAlignment="1">
      <alignment horizontal="left" vertical="center" wrapText="1" shrinkToFit="1"/>
    </xf>
    <xf numFmtId="0" fontId="6" fillId="0" borderId="19"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29"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1" xfId="0" applyFont="1" applyBorder="1" applyAlignment="1">
      <alignment horizontal="distributed" vertical="center" wrapText="1"/>
    </xf>
    <xf numFmtId="0" fontId="6" fillId="0" borderId="22" xfId="0" applyFont="1" applyBorder="1" applyAlignment="1">
      <alignment horizontal="distributed" vertical="center" wrapText="1"/>
    </xf>
    <xf numFmtId="0" fontId="11" fillId="0" borderId="21" xfId="0" applyFont="1" applyBorder="1" applyAlignment="1">
      <alignment horizontal="distributed" vertical="center"/>
    </xf>
    <xf numFmtId="0" fontId="11" fillId="0" borderId="22" xfId="0" applyFont="1" applyBorder="1" applyAlignment="1">
      <alignment horizontal="distributed" vertical="center"/>
    </xf>
    <xf numFmtId="0" fontId="6" fillId="0" borderId="24" xfId="0" applyFont="1" applyBorder="1" applyAlignment="1">
      <alignment horizontal="distributed" vertical="center"/>
    </xf>
    <xf numFmtId="0" fontId="6" fillId="0" borderId="33" xfId="0" applyFont="1" applyBorder="1" applyAlignment="1">
      <alignment horizontal="distributed"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8"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0" xfId="0" applyFont="1" applyAlignment="1">
      <alignment horizontal="distributed" vertical="center" wrapText="1"/>
    </xf>
    <xf numFmtId="0" fontId="6" fillId="0" borderId="20" xfId="0" applyFont="1" applyBorder="1" applyAlignment="1">
      <alignment horizontal="distributed" vertical="center" wrapText="1"/>
    </xf>
    <xf numFmtId="0" fontId="6" fillId="0" borderId="1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42" xfId="0" applyFont="1" applyBorder="1" applyAlignment="1">
      <alignment horizontal="left" vertical="center" wrapText="1"/>
    </xf>
    <xf numFmtId="0" fontId="6" fillId="0" borderId="4"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4" xfId="0" applyFont="1" applyBorder="1" applyAlignment="1">
      <alignment horizontal="distributed" vertical="center"/>
    </xf>
    <xf numFmtId="0" fontId="6" fillId="0" borderId="34" xfId="0" applyFont="1" applyBorder="1" applyAlignment="1">
      <alignment horizontal="distributed" vertical="center"/>
    </xf>
    <xf numFmtId="49" fontId="6" fillId="0" borderId="27" xfId="0" applyNumberFormat="1" applyFont="1" applyBorder="1" applyAlignment="1">
      <alignment horizontal="left" vertical="center" wrapText="1" shrinkToFit="1"/>
    </xf>
    <xf numFmtId="0" fontId="6" fillId="0" borderId="27" xfId="0" applyFont="1" applyBorder="1">
      <alignment vertical="center"/>
    </xf>
    <xf numFmtId="0" fontId="0" fillId="0" borderId="34" xfId="0" applyBorder="1">
      <alignment vertical="center"/>
    </xf>
    <xf numFmtId="0" fontId="6" fillId="0" borderId="27" xfId="7" applyNumberFormat="1" applyFont="1" applyBorder="1" applyAlignment="1">
      <alignment horizontal="left" vertical="center" wrapText="1"/>
    </xf>
    <xf numFmtId="0" fontId="0" fillId="0" borderId="4" xfId="7" applyNumberFormat="1" applyFont="1" applyBorder="1" applyAlignment="1">
      <alignment horizontal="left" vertical="center" wrapText="1"/>
    </xf>
    <xf numFmtId="0" fontId="0" fillId="0" borderId="28" xfId="7" applyNumberFormat="1" applyFont="1" applyBorder="1" applyAlignment="1">
      <alignment horizontal="left" vertical="center" wrapText="1"/>
    </xf>
    <xf numFmtId="0" fontId="6" fillId="0" borderId="7" xfId="0" applyFont="1" applyBorder="1" applyAlignment="1">
      <alignment horizontal="distributed" vertical="center" wrapText="1"/>
    </xf>
    <xf numFmtId="0" fontId="6" fillId="0" borderId="35" xfId="0" applyFont="1" applyBorder="1" applyAlignment="1">
      <alignment horizontal="distributed" vertical="center" wrapText="1"/>
    </xf>
    <xf numFmtId="0" fontId="6" fillId="0" borderId="23" xfId="0" applyFont="1" applyBorder="1" applyAlignment="1">
      <alignment horizontal="distributed" vertical="center" wrapText="1"/>
    </xf>
    <xf numFmtId="0" fontId="6" fillId="0" borderId="36"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37" xfId="0" applyFont="1" applyBorder="1" applyAlignment="1">
      <alignment horizontal="distributed" vertical="center" wrapText="1"/>
    </xf>
    <xf numFmtId="0" fontId="6" fillId="0" borderId="15" xfId="0" applyFont="1" applyBorder="1" applyAlignment="1">
      <alignment horizontal="lef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6"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0" fillId="0" borderId="1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0" borderId="30"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0" borderId="34" xfId="0" applyFont="1" applyBorder="1" applyAlignment="1">
      <alignment horizontal="distributed" vertical="center" shrinkToFit="1"/>
    </xf>
    <xf numFmtId="49" fontId="6" fillId="0" borderId="27" xfId="0" applyNumberFormat="1" applyFont="1" applyBorder="1" applyAlignment="1">
      <alignment horizontal="left" vertical="center" shrinkToFit="1"/>
    </xf>
    <xf numFmtId="49" fontId="0" fillId="0" borderId="4" xfId="0" applyNumberFormat="1" applyBorder="1" applyAlignment="1">
      <alignment horizontal="left" vertical="center" shrinkToFit="1"/>
    </xf>
    <xf numFmtId="49" fontId="0" fillId="0" borderId="34" xfId="0" applyNumberFormat="1" applyBorder="1" applyAlignment="1">
      <alignment horizontal="left" vertical="center" shrinkToFit="1"/>
    </xf>
    <xf numFmtId="0" fontId="6" fillId="0" borderId="27" xfId="0" applyFont="1" applyBorder="1" applyAlignment="1">
      <alignment horizontal="center" vertical="center" shrinkToFit="1"/>
    </xf>
    <xf numFmtId="0" fontId="0" fillId="0" borderId="28" xfId="0" applyBorder="1" applyAlignment="1">
      <alignment horizontal="left" vertical="center" wrapText="1" shrinkToFit="1"/>
    </xf>
    <xf numFmtId="0" fontId="6" fillId="0" borderId="0" xfId="0" applyFont="1" applyAlignment="1">
      <alignment horizontal="distributed" vertical="center"/>
    </xf>
    <xf numFmtId="0" fontId="6" fillId="0" borderId="20" xfId="0" applyFont="1" applyBorder="1" applyAlignment="1">
      <alignment horizontal="distributed" vertical="center"/>
    </xf>
    <xf numFmtId="0" fontId="6" fillId="0" borderId="23" xfId="0" applyFont="1" applyBorder="1" applyAlignment="1">
      <alignment horizontal="distributed" vertical="center"/>
    </xf>
    <xf numFmtId="0" fontId="6" fillId="0" borderId="36" xfId="0" applyFont="1" applyBorder="1" applyAlignment="1">
      <alignment horizontal="distributed" vertical="center"/>
    </xf>
    <xf numFmtId="0" fontId="6" fillId="0" borderId="9" xfId="0" applyFont="1" applyBorder="1" applyAlignment="1">
      <alignment horizontal="distributed" vertical="center"/>
    </xf>
    <xf numFmtId="0" fontId="6" fillId="0" borderId="37" xfId="0" applyFont="1" applyBorder="1" applyAlignment="1">
      <alignment horizontal="distributed"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distributed" vertical="center"/>
    </xf>
    <xf numFmtId="0" fontId="0" fillId="0" borderId="35" xfId="0" applyBorder="1" applyAlignment="1">
      <alignment horizontal="distributed"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178" fontId="11" fillId="0" borderId="27" xfId="0" applyNumberFormat="1" applyFont="1" applyBorder="1" applyAlignment="1">
      <alignment horizontal="center" vertical="center" shrinkToFit="1"/>
    </xf>
    <xf numFmtId="178" fontId="11" fillId="0" borderId="4" xfId="0" applyNumberFormat="1" applyFont="1" applyBorder="1" applyAlignment="1">
      <alignment horizontal="center" vertical="center" shrinkToFit="1"/>
    </xf>
    <xf numFmtId="178" fontId="11" fillId="0" borderId="4" xfId="0" applyNumberFormat="1" applyFont="1" applyBorder="1" applyAlignment="1">
      <alignment horizontal="center" vertical="center" wrapText="1" shrinkToFit="1"/>
    </xf>
    <xf numFmtId="178" fontId="11" fillId="0" borderId="28" xfId="0" applyNumberFormat="1" applyFont="1" applyBorder="1" applyAlignment="1">
      <alignment horizontal="center" vertical="center" wrapText="1" shrinkToFit="1"/>
    </xf>
    <xf numFmtId="0" fontId="0" fillId="0" borderId="23" xfId="0" applyBorder="1" applyAlignment="1">
      <alignment horizontal="distributed" vertical="center"/>
    </xf>
    <xf numFmtId="0" fontId="0" fillId="0" borderId="0" xfId="0" applyAlignment="1">
      <alignment horizontal="distributed" vertical="center"/>
    </xf>
    <xf numFmtId="0" fontId="0" fillId="0" borderId="20" xfId="0" applyBorder="1" applyAlignment="1">
      <alignment horizontal="distributed" vertical="center"/>
    </xf>
    <xf numFmtId="0" fontId="7" fillId="0" borderId="0" xfId="0" applyFont="1" applyAlignment="1">
      <alignment vertical="center" shrinkToFit="1"/>
    </xf>
    <xf numFmtId="0" fontId="6" fillId="0" borderId="25" xfId="0" applyFont="1" applyBorder="1" applyAlignment="1">
      <alignment horizontal="distributed" vertical="center"/>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43" xfId="0" applyFont="1" applyBorder="1" applyAlignment="1">
      <alignment horizontal="distributed" vertical="center"/>
    </xf>
    <xf numFmtId="0" fontId="0" fillId="0" borderId="5" xfId="0" applyBorder="1" applyAlignment="1">
      <alignment horizontal="distributed" vertical="center"/>
    </xf>
    <xf numFmtId="0" fontId="0" fillId="0" borderId="41" xfId="0" applyBorder="1" applyAlignment="1">
      <alignment horizontal="distributed"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45" xfId="0" applyFont="1" applyBorder="1" applyAlignment="1">
      <alignment horizontal="distributed" vertical="center" wrapText="1"/>
    </xf>
    <xf numFmtId="0" fontId="0" fillId="0" borderId="13" xfId="0" applyBorder="1" applyAlignment="1">
      <alignment horizontal="distributed" vertical="center" wrapText="1"/>
    </xf>
    <xf numFmtId="0" fontId="0" fillId="0" borderId="29" xfId="0" applyBorder="1" applyAlignment="1">
      <alignment horizontal="distributed" vertical="center" wrapText="1"/>
    </xf>
    <xf numFmtId="0" fontId="0" fillId="0" borderId="46" xfId="0"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lignment horizontal="left" vertical="center"/>
    </xf>
    <xf numFmtId="0" fontId="6" fillId="0" borderId="42" xfId="0" applyFont="1" applyBorder="1" applyAlignment="1">
      <alignment horizontal="left" vertical="center"/>
    </xf>
    <xf numFmtId="0" fontId="6" fillId="0" borderId="45" xfId="0" applyFont="1" applyBorder="1" applyAlignment="1">
      <alignment horizontal="distributed" vertical="center"/>
    </xf>
    <xf numFmtId="0" fontId="0" fillId="0" borderId="13" xfId="0" applyBorder="1" applyAlignment="1">
      <alignment horizontal="distributed" vertical="center"/>
    </xf>
    <xf numFmtId="0" fontId="0" fillId="0" borderId="29" xfId="0" applyBorder="1" applyAlignment="1">
      <alignment horizontal="distributed" vertical="center"/>
    </xf>
    <xf numFmtId="0" fontId="6" fillId="0" borderId="1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9" xfId="0" applyFont="1" applyBorder="1">
      <alignment vertical="center"/>
    </xf>
    <xf numFmtId="0" fontId="6" fillId="0" borderId="10" xfId="0" applyFont="1" applyBorder="1">
      <alignment vertical="center"/>
    </xf>
    <xf numFmtId="0" fontId="11" fillId="16" borderId="4" xfId="0" applyFont="1" applyFill="1" applyBorder="1" applyAlignment="1">
      <alignment horizontal="center" vertical="center"/>
    </xf>
    <xf numFmtId="0" fontId="11" fillId="16" borderId="28" xfId="0" applyFont="1" applyFill="1" applyBorder="1" applyAlignment="1">
      <alignment horizontal="center" vertical="center"/>
    </xf>
    <xf numFmtId="0" fontId="11" fillId="16" borderId="30" xfId="0" applyFont="1" applyFill="1" applyBorder="1" applyAlignment="1">
      <alignment horizontal="center" vertical="center" shrinkToFit="1"/>
    </xf>
    <xf numFmtId="0" fontId="11" fillId="16" borderId="4" xfId="0" applyFont="1" applyFill="1" applyBorder="1" applyAlignment="1">
      <alignment horizontal="center" vertical="center" shrinkToFit="1"/>
    </xf>
    <xf numFmtId="0" fontId="11" fillId="16" borderId="28" xfId="0" applyFont="1" applyFill="1" applyBorder="1" applyAlignment="1">
      <alignment horizontal="center" vertical="center" shrinkToFit="1"/>
    </xf>
    <xf numFmtId="0" fontId="81" fillId="16" borderId="19" xfId="0" applyFont="1" applyFill="1" applyBorder="1" applyAlignment="1" applyProtection="1">
      <alignment horizontal="left" vertical="center"/>
      <protection hidden="1"/>
    </xf>
    <xf numFmtId="0" fontId="81" fillId="16" borderId="13" xfId="0" applyFont="1" applyFill="1" applyBorder="1" applyAlignment="1" applyProtection="1">
      <alignment horizontal="left" vertical="center" shrinkToFit="1"/>
      <protection hidden="1"/>
    </xf>
    <xf numFmtId="0" fontId="81" fillId="16" borderId="29" xfId="0" applyFont="1" applyFill="1" applyBorder="1" applyAlignment="1" applyProtection="1">
      <alignment horizontal="left" vertical="center" shrinkToFit="1"/>
      <protection hidden="1"/>
    </xf>
    <xf numFmtId="0" fontId="11" fillId="16" borderId="13" xfId="0" applyFont="1" applyFill="1" applyBorder="1" applyAlignment="1">
      <alignment horizontal="distributed" vertical="center" wrapText="1"/>
    </xf>
    <xf numFmtId="0" fontId="11" fillId="16" borderId="29" xfId="0" applyFont="1" applyFill="1" applyBorder="1" applyAlignment="1">
      <alignment horizontal="distributed" vertical="center" wrapText="1"/>
    </xf>
    <xf numFmtId="0" fontId="11" fillId="16" borderId="16" xfId="0" applyFont="1" applyFill="1" applyBorder="1" applyAlignment="1">
      <alignment horizontal="distributed" vertical="center" wrapText="1"/>
    </xf>
    <xf numFmtId="0" fontId="11" fillId="16" borderId="0" xfId="0" applyFont="1" applyFill="1" applyAlignment="1">
      <alignment horizontal="distributed" vertical="center" wrapText="1"/>
    </xf>
    <xf numFmtId="0" fontId="11" fillId="16" borderId="20" xfId="0" applyFont="1" applyFill="1" applyBorder="1" applyAlignment="1">
      <alignment horizontal="distributed" vertical="center" wrapText="1"/>
    </xf>
    <xf numFmtId="0" fontId="11" fillId="16" borderId="26" xfId="0" applyFont="1" applyFill="1" applyBorder="1" applyAlignment="1">
      <alignment horizontal="distributed" vertical="center" wrapText="1"/>
    </xf>
    <xf numFmtId="0" fontId="11" fillId="16" borderId="21" xfId="0" applyFont="1" applyFill="1" applyBorder="1" applyAlignment="1">
      <alignment horizontal="distributed" vertical="center" wrapText="1"/>
    </xf>
    <xf numFmtId="0" fontId="11" fillId="16" borderId="22" xfId="0" applyFont="1" applyFill="1" applyBorder="1" applyAlignment="1">
      <alignment horizontal="distributed" vertical="center" wrapText="1"/>
    </xf>
    <xf numFmtId="0" fontId="11" fillId="16" borderId="13" xfId="0" applyFont="1" applyFill="1" applyBorder="1" applyAlignment="1">
      <alignment horizontal="left" vertical="center" wrapText="1"/>
    </xf>
    <xf numFmtId="0" fontId="11" fillId="16" borderId="29" xfId="0" applyFont="1" applyFill="1" applyBorder="1" applyAlignment="1">
      <alignment horizontal="left" vertical="center" wrapText="1"/>
    </xf>
    <xf numFmtId="0" fontId="11" fillId="16" borderId="16" xfId="0" applyFont="1" applyFill="1" applyBorder="1" applyAlignment="1">
      <alignment horizontal="left" vertical="center" wrapText="1"/>
    </xf>
    <xf numFmtId="0" fontId="11" fillId="16" borderId="0" xfId="0" applyFont="1" applyFill="1" applyAlignment="1">
      <alignment horizontal="left" vertical="center" wrapText="1"/>
    </xf>
    <xf numFmtId="0" fontId="11" fillId="16" borderId="20" xfId="0" applyFont="1" applyFill="1" applyBorder="1" applyAlignment="1">
      <alignment horizontal="left" vertical="center" wrapText="1"/>
    </xf>
    <xf numFmtId="0" fontId="11" fillId="16" borderId="26" xfId="0" applyFont="1" applyFill="1" applyBorder="1" applyAlignment="1">
      <alignment horizontal="left" vertical="center" wrapText="1"/>
    </xf>
    <xf numFmtId="0" fontId="11" fillId="16" borderId="21" xfId="0" applyFont="1" applyFill="1" applyBorder="1" applyAlignment="1">
      <alignment horizontal="left" vertical="center" wrapText="1"/>
    </xf>
    <xf numFmtId="0" fontId="11" fillId="16" borderId="22" xfId="0" applyFont="1" applyFill="1" applyBorder="1" applyAlignment="1">
      <alignment horizontal="left" vertical="center" wrapText="1"/>
    </xf>
    <xf numFmtId="0" fontId="0" fillId="16" borderId="2" xfId="0" applyFill="1" applyBorder="1" applyAlignment="1" applyProtection="1">
      <alignment horizontal="center" vertical="center" wrapText="1"/>
      <protection hidden="1"/>
    </xf>
    <xf numFmtId="0" fontId="0" fillId="16" borderId="3" xfId="0" applyFill="1" applyBorder="1" applyAlignment="1" applyProtection="1">
      <alignment horizontal="center" vertical="center" wrapText="1"/>
      <protection hidden="1"/>
    </xf>
    <xf numFmtId="0" fontId="0" fillId="16" borderId="1" xfId="0" applyFill="1" applyBorder="1" applyAlignment="1" applyProtection="1">
      <alignment horizontal="center" vertical="center" wrapText="1"/>
      <protection hidden="1"/>
    </xf>
    <xf numFmtId="0" fontId="0" fillId="16" borderId="2" xfId="0" applyFill="1" applyBorder="1" applyAlignment="1" applyProtection="1">
      <alignment horizontal="left" vertical="center" indent="1"/>
      <protection locked="0" hidden="1"/>
    </xf>
    <xf numFmtId="0" fontId="0" fillId="16" borderId="3" xfId="0" applyFill="1" applyBorder="1" applyAlignment="1" applyProtection="1">
      <alignment horizontal="left" vertical="center" indent="1"/>
      <protection locked="0" hidden="1"/>
    </xf>
    <xf numFmtId="0" fontId="11" fillId="0" borderId="11" xfId="0" applyFont="1" applyBorder="1" applyAlignment="1">
      <alignment horizontal="left" vertical="center" wrapText="1"/>
    </xf>
    <xf numFmtId="0" fontId="11" fillId="0" borderId="3"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32" xfId="0" applyFont="1" applyBorder="1" applyAlignment="1">
      <alignment horizontal="distributed" vertical="center"/>
    </xf>
    <xf numFmtId="0" fontId="11" fillId="0" borderId="24" xfId="0" applyFont="1" applyBorder="1" applyAlignment="1">
      <alignment horizontal="distributed" vertical="center"/>
    </xf>
    <xf numFmtId="0" fontId="11" fillId="0" borderId="33" xfId="0" applyFont="1" applyBorder="1" applyAlignment="1">
      <alignment horizontal="distributed" vertical="center"/>
    </xf>
    <xf numFmtId="178" fontId="11" fillId="0" borderId="32" xfId="0" applyNumberFormat="1" applyFont="1" applyBorder="1" applyAlignment="1">
      <alignment horizontal="center" vertical="center" shrinkToFit="1"/>
    </xf>
    <xf numFmtId="178" fontId="11" fillId="0" borderId="24" xfId="0" applyNumberFormat="1" applyFont="1" applyBorder="1" applyAlignment="1">
      <alignment horizontal="center" vertical="center" shrinkToFit="1"/>
    </xf>
    <xf numFmtId="0" fontId="6" fillId="0" borderId="18" xfId="0" applyFont="1" applyBorder="1" applyAlignment="1">
      <alignment horizontal="distributed" vertical="center"/>
    </xf>
    <xf numFmtId="0" fontId="6" fillId="0" borderId="5" xfId="0" applyFont="1" applyBorder="1" applyAlignment="1">
      <alignment horizontal="distributed" vertical="center"/>
    </xf>
    <xf numFmtId="0" fontId="6" fillId="0" borderId="41" xfId="0" applyFont="1" applyBorder="1" applyAlignment="1">
      <alignment horizontal="distributed" vertical="center"/>
    </xf>
    <xf numFmtId="0" fontId="6" fillId="0" borderId="19" xfId="0" applyFont="1" applyBorder="1" applyAlignment="1">
      <alignment horizontal="distributed" vertical="center"/>
    </xf>
    <xf numFmtId="0" fontId="6" fillId="0" borderId="13" xfId="0" applyFont="1" applyBorder="1" applyAlignment="1">
      <alignment horizontal="distributed" vertical="center"/>
    </xf>
    <xf numFmtId="0" fontId="6" fillId="0" borderId="29" xfId="0" applyFont="1" applyBorder="1" applyAlignment="1">
      <alignment horizontal="distributed" vertical="center"/>
    </xf>
    <xf numFmtId="0" fontId="6" fillId="0" borderId="16" xfId="0" applyFont="1" applyBorder="1" applyAlignment="1">
      <alignment horizontal="distributed" vertical="center"/>
    </xf>
    <xf numFmtId="0" fontId="6" fillId="0" borderId="26" xfId="0" applyFont="1" applyBorder="1" applyAlignment="1">
      <alignment horizontal="distributed"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7" xfId="0" applyFont="1" applyBorder="1" applyAlignment="1">
      <alignment horizontal="distributed" vertical="center"/>
    </xf>
    <xf numFmtId="0" fontId="6" fillId="0" borderId="35" xfId="0" applyFont="1" applyBorder="1" applyAlignment="1">
      <alignment horizontal="distributed" vertical="center"/>
    </xf>
    <xf numFmtId="0" fontId="6" fillId="0" borderId="4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91" xfId="0" applyFont="1" applyBorder="1" applyAlignment="1">
      <alignment horizontal="left" vertical="center" wrapText="1"/>
    </xf>
    <xf numFmtId="0" fontId="6" fillId="0" borderId="92" xfId="0" applyFont="1" applyBorder="1" applyAlignment="1">
      <alignment horizontal="left" vertical="center" wrapText="1"/>
    </xf>
    <xf numFmtId="0" fontId="6" fillId="0" borderId="27" xfId="7" applyNumberFormat="1" applyFont="1" applyBorder="1" applyAlignment="1">
      <alignment horizontal="left" vertical="center" wrapText="1" shrinkToFit="1"/>
    </xf>
    <xf numFmtId="0" fontId="0" fillId="0" borderId="4" xfId="7" applyNumberFormat="1" applyFont="1" applyBorder="1" applyAlignment="1">
      <alignment horizontal="left" vertical="center" wrapText="1" shrinkToFit="1"/>
    </xf>
    <xf numFmtId="0" fontId="0" fillId="0" borderId="28" xfId="7" applyNumberFormat="1" applyFont="1" applyBorder="1" applyAlignment="1">
      <alignment horizontal="left" vertical="center" wrapText="1" shrinkToFit="1"/>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right" vertical="center"/>
    </xf>
    <xf numFmtId="185" fontId="6" fillId="0" borderId="2" xfId="0" applyNumberFormat="1" applyFont="1" applyBorder="1" applyAlignment="1">
      <alignment horizontal="left" vertical="center" wrapText="1"/>
    </xf>
    <xf numFmtId="185" fontId="6" fillId="0" borderId="3" xfId="0" applyNumberFormat="1" applyFont="1" applyBorder="1" applyAlignment="1">
      <alignment horizontal="left" vertical="center" wrapText="1"/>
    </xf>
    <xf numFmtId="185" fontId="6" fillId="0" borderId="11" xfId="0" applyNumberFormat="1" applyFont="1" applyBorder="1" applyAlignment="1">
      <alignment horizontal="left" vertical="center" wrapText="1"/>
    </xf>
    <xf numFmtId="182" fontId="6" fillId="0" borderId="3" xfId="0" applyNumberFormat="1" applyFont="1" applyBorder="1" applyAlignment="1">
      <alignment horizontal="center" vertical="center" wrapText="1"/>
    </xf>
    <xf numFmtId="182" fontId="6" fillId="0" borderId="11" xfId="0" applyNumberFormat="1" applyFont="1" applyBorder="1" applyAlignment="1">
      <alignment horizontal="center" vertical="center" wrapText="1"/>
    </xf>
    <xf numFmtId="182" fontId="6" fillId="0" borderId="2" xfId="0" applyNumberFormat="1" applyFont="1" applyBorder="1" applyAlignment="1">
      <alignment horizontal="center" vertical="center" wrapText="1"/>
    </xf>
    <xf numFmtId="0" fontId="6" fillId="0" borderId="27" xfId="0" applyFont="1" applyBorder="1" applyAlignment="1">
      <alignment horizontal="left" vertical="center" wrapText="1"/>
    </xf>
    <xf numFmtId="0" fontId="6" fillId="0" borderId="31" xfId="0" applyFont="1" applyBorder="1" applyAlignment="1">
      <alignment horizontal="distributed" vertical="center"/>
    </xf>
    <xf numFmtId="0" fontId="6" fillId="0" borderId="27" xfId="7" applyNumberFormat="1" applyFont="1" applyBorder="1" applyAlignment="1">
      <alignment horizontal="left" vertical="center" shrinkToFit="1"/>
    </xf>
    <xf numFmtId="0" fontId="6" fillId="0" borderId="4" xfId="7" applyNumberFormat="1" applyFont="1" applyBorder="1" applyAlignment="1">
      <alignment horizontal="left" vertical="center" shrinkToFit="1"/>
    </xf>
    <xf numFmtId="0" fontId="6" fillId="0" borderId="34" xfId="7" applyNumberFormat="1" applyFont="1" applyBorder="1" applyAlignment="1">
      <alignment horizontal="left" vertical="center" shrinkToFit="1"/>
    </xf>
    <xf numFmtId="0" fontId="6" fillId="0" borderId="15" xfId="7" applyNumberFormat="1" applyFont="1" applyBorder="1" applyAlignment="1">
      <alignment horizontal="left" vertical="center" wrapText="1"/>
    </xf>
    <xf numFmtId="0" fontId="6" fillId="0" borderId="7" xfId="7" applyNumberFormat="1" applyFont="1" applyBorder="1" applyAlignment="1">
      <alignment horizontal="left" vertical="center" wrapText="1"/>
    </xf>
    <xf numFmtId="0" fontId="6" fillId="0" borderId="8" xfId="7" applyNumberFormat="1" applyFont="1" applyBorder="1" applyAlignment="1">
      <alignment horizontal="left" vertical="center" wrapText="1"/>
    </xf>
    <xf numFmtId="0" fontId="6" fillId="0" borderId="16" xfId="7" applyNumberFormat="1" applyFont="1" applyBorder="1" applyAlignment="1">
      <alignment horizontal="left" vertical="center" wrapText="1"/>
    </xf>
    <xf numFmtId="0" fontId="6" fillId="0" borderId="0" xfId="7" applyNumberFormat="1" applyFont="1" applyAlignment="1">
      <alignment horizontal="left" vertical="center" wrapText="1"/>
    </xf>
    <xf numFmtId="0" fontId="6" fillId="0" borderId="12" xfId="7" applyNumberFormat="1" applyFont="1" applyBorder="1" applyAlignment="1">
      <alignment horizontal="left" vertical="center" wrapText="1"/>
    </xf>
    <xf numFmtId="0" fontId="0" fillId="0" borderId="17" xfId="7" applyNumberFormat="1" applyFont="1" applyBorder="1" applyAlignment="1">
      <alignment horizontal="left" vertical="center" wrapText="1"/>
    </xf>
    <xf numFmtId="0" fontId="0" fillId="0" borderId="9" xfId="7" applyNumberFormat="1" applyFont="1" applyBorder="1" applyAlignment="1">
      <alignment horizontal="left" vertical="center" wrapText="1"/>
    </xf>
    <xf numFmtId="0" fontId="0" fillId="0" borderId="10" xfId="7" applyNumberFormat="1" applyFont="1" applyBorder="1" applyAlignment="1">
      <alignment horizontal="left" vertical="center" wrapText="1"/>
    </xf>
    <xf numFmtId="0" fontId="6" fillId="0" borderId="84" xfId="0" applyFont="1" applyBorder="1" applyAlignment="1">
      <alignment horizontal="distributed" vertical="center"/>
    </xf>
    <xf numFmtId="0" fontId="6" fillId="0" borderId="91" xfId="0" applyFont="1" applyBorder="1" applyAlignment="1">
      <alignment horizontal="distributed" vertical="center"/>
    </xf>
    <xf numFmtId="0" fontId="6" fillId="0" borderId="31" xfId="0" applyFont="1" applyBorder="1" applyAlignment="1">
      <alignment horizontal="left" vertical="center" wrapText="1"/>
    </xf>
    <xf numFmtId="0" fontId="6" fillId="0" borderId="82" xfId="0" applyFont="1" applyBorder="1" applyAlignment="1">
      <alignment horizontal="left" vertical="center" wrapText="1"/>
    </xf>
    <xf numFmtId="0" fontId="6" fillId="0" borderId="10" xfId="0" applyFont="1" applyBorder="1" applyAlignment="1">
      <alignment horizontal="left" vertical="center"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3" xfId="0" applyFont="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26"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5" xfId="0" applyFont="1" applyBorder="1" applyAlignment="1">
      <alignment horizontal="center" vertical="center" shrinkToFit="1"/>
    </xf>
    <xf numFmtId="0" fontId="6" fillId="0" borderId="27" xfId="0" applyFont="1" applyBorder="1" applyAlignment="1">
      <alignment horizontal="left" vertical="center" wrapText="1" shrinkToFit="1"/>
    </xf>
    <xf numFmtId="0" fontId="0" fillId="0" borderId="82" xfId="0" applyBorder="1" applyAlignment="1">
      <alignment horizontal="left" vertical="center" wrapText="1"/>
    </xf>
    <xf numFmtId="0" fontId="11" fillId="0" borderId="35" xfId="0" applyFont="1" applyBorder="1" applyAlignment="1">
      <alignment horizontal="center" vertical="center" shrinkToFit="1"/>
    </xf>
    <xf numFmtId="0" fontId="11" fillId="0" borderId="37" xfId="0" applyFont="1" applyBorder="1" applyAlignment="1">
      <alignment horizontal="center" vertical="center" shrinkToFit="1"/>
    </xf>
    <xf numFmtId="0" fontId="64" fillId="0" borderId="18" xfId="0" applyFont="1" applyBorder="1" applyAlignment="1">
      <alignment horizontal="left" vertical="distributed" shrinkToFit="1"/>
    </xf>
    <xf numFmtId="0" fontId="64" fillId="0" borderId="5" xfId="0" applyFont="1" applyBorder="1" applyAlignment="1">
      <alignment horizontal="left" vertical="distributed" shrinkToFit="1"/>
    </xf>
    <xf numFmtId="0" fontId="64" fillId="0" borderId="6" xfId="0" applyFont="1" applyBorder="1" applyAlignment="1">
      <alignment horizontal="left" vertical="distributed" shrinkToFit="1"/>
    </xf>
    <xf numFmtId="0" fontId="64" fillId="0" borderId="2" xfId="0" applyFont="1" applyBorder="1" applyAlignment="1">
      <alignment horizontal="left" vertical="distributed" shrinkToFit="1"/>
    </xf>
    <xf numFmtId="0" fontId="64" fillId="0" borderId="3" xfId="0" applyFont="1" applyBorder="1" applyAlignment="1">
      <alignment horizontal="left" vertical="distributed" shrinkToFit="1"/>
    </xf>
    <xf numFmtId="0" fontId="64" fillId="0" borderId="11" xfId="0" applyFont="1" applyBorder="1" applyAlignment="1">
      <alignment horizontal="left" vertical="distributed" shrinkToFit="1"/>
    </xf>
    <xf numFmtId="0" fontId="11" fillId="0" borderId="27" xfId="0" applyFont="1" applyBorder="1" applyAlignment="1">
      <alignment horizontal="left" vertical="center" wrapText="1" shrinkToFit="1"/>
    </xf>
    <xf numFmtId="0" fontId="11" fillId="0" borderId="27" xfId="0" applyFont="1" applyBorder="1" applyAlignment="1">
      <alignment horizontal="left" vertical="center" wrapText="1"/>
    </xf>
    <xf numFmtId="0" fontId="5" fillId="0" borderId="0" xfId="0" applyFont="1" applyAlignment="1">
      <alignment vertical="top" wrapText="1"/>
    </xf>
    <xf numFmtId="0" fontId="7" fillId="0" borderId="7" xfId="0" applyFont="1" applyBorder="1" applyAlignment="1">
      <alignment horizontal="center" vertical="center" shrinkToFit="1"/>
    </xf>
    <xf numFmtId="0" fontId="6" fillId="0" borderId="19" xfId="0" applyFont="1" applyBorder="1" applyAlignment="1">
      <alignment horizontal="distributed" vertical="center" shrinkToFit="1"/>
    </xf>
    <xf numFmtId="0" fontId="6" fillId="0" borderId="13" xfId="0" applyFont="1" applyBorder="1" applyAlignment="1">
      <alignment horizontal="distributed" vertical="center" shrinkToFit="1"/>
    </xf>
    <xf numFmtId="0" fontId="6" fillId="0" borderId="29" xfId="0" applyFont="1" applyBorder="1" applyAlignment="1">
      <alignment horizontal="distributed" vertical="center" shrinkToFit="1"/>
    </xf>
    <xf numFmtId="0" fontId="6" fillId="0" borderId="12" xfId="0" applyFont="1" applyBorder="1" applyAlignment="1">
      <alignment horizontal="left"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left" vertical="center" wrapText="1"/>
    </xf>
    <xf numFmtId="0" fontId="6" fillId="0" borderId="42" xfId="0" applyFont="1" applyBorder="1" applyAlignment="1">
      <alignment horizontal="left" vertical="center" wrapTex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4" fillId="0" borderId="32" xfId="0" applyFont="1" applyBorder="1" applyAlignment="1">
      <alignment horizontal="left" vertical="distributed" shrinkToFit="1"/>
    </xf>
    <xf numFmtId="0" fontId="64" fillId="0" borderId="24" xfId="0" applyFont="1" applyBorder="1" applyAlignment="1">
      <alignment horizontal="left" vertical="distributed" shrinkToFit="1"/>
    </xf>
    <xf numFmtId="0" fontId="64" fillId="0" borderId="47" xfId="0" applyFont="1" applyBorder="1" applyAlignment="1">
      <alignment horizontal="left" vertical="distributed" shrinkToFit="1"/>
    </xf>
    <xf numFmtId="0" fontId="6" fillId="0" borderId="4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1" xfId="0" applyFont="1" applyBorder="1" applyAlignment="1">
      <alignment horizontal="center" vertical="center" shrinkToFit="1"/>
    </xf>
    <xf numFmtId="0" fontId="115" fillId="0" borderId="23" xfId="0" applyFont="1" applyBorder="1" applyAlignment="1">
      <alignment horizontal="left" vertical="center" wrapText="1"/>
    </xf>
    <xf numFmtId="0" fontId="115" fillId="0" borderId="0" xfId="0" applyFont="1" applyAlignment="1">
      <alignment horizontal="left" vertical="center" wrapText="1"/>
    </xf>
    <xf numFmtId="0" fontId="6" fillId="0" borderId="23" xfId="0" applyFont="1" applyBorder="1" applyAlignment="1">
      <alignment horizontal="distributed" vertical="center" wrapText="1" shrinkToFit="1"/>
    </xf>
    <xf numFmtId="0" fontId="6" fillId="0" borderId="0" xfId="0" applyFont="1" applyAlignment="1">
      <alignment horizontal="distributed" vertical="center" shrinkToFit="1"/>
    </xf>
    <xf numFmtId="0" fontId="6" fillId="0" borderId="20" xfId="0" applyFont="1" applyBorder="1" applyAlignment="1">
      <alignment horizontal="distributed" vertical="center" shrinkToFit="1"/>
    </xf>
    <xf numFmtId="0" fontId="6" fillId="0" borderId="23" xfId="0" applyFont="1" applyBorder="1" applyAlignment="1">
      <alignment horizontal="distributed" vertical="center" shrinkToFit="1"/>
    </xf>
    <xf numFmtId="0" fontId="6" fillId="0" borderId="46" xfId="0" applyFont="1" applyBorder="1" applyAlignment="1">
      <alignment horizontal="distributed" vertical="center" shrinkToFit="1"/>
    </xf>
    <xf numFmtId="0" fontId="6" fillId="0" borderId="21" xfId="0" applyFont="1" applyBorder="1" applyAlignment="1">
      <alignment horizontal="distributed" vertical="center" shrinkToFit="1"/>
    </xf>
    <xf numFmtId="0" fontId="6" fillId="0" borderId="22" xfId="0" applyFont="1" applyBorder="1" applyAlignment="1">
      <alignment horizontal="distributed" vertical="center" shrinkToFit="1"/>
    </xf>
    <xf numFmtId="0" fontId="6" fillId="0" borderId="45" xfId="0" applyFont="1" applyBorder="1" applyAlignment="1">
      <alignment horizontal="distributed" vertical="center" shrinkToFit="1"/>
    </xf>
    <xf numFmtId="0" fontId="6" fillId="0" borderId="18" xfId="7" applyNumberFormat="1" applyFont="1" applyBorder="1" applyAlignment="1">
      <alignment horizontal="left" vertical="center" shrinkToFit="1"/>
    </xf>
    <xf numFmtId="0" fontId="6" fillId="0" borderId="5" xfId="7" applyNumberFormat="1" applyFont="1" applyBorder="1" applyAlignment="1">
      <alignment horizontal="left" vertical="center" shrinkToFit="1"/>
    </xf>
    <xf numFmtId="0" fontId="6" fillId="0" borderId="41" xfId="7" applyNumberFormat="1" applyFont="1" applyBorder="1" applyAlignment="1">
      <alignment horizontal="left" vertical="center" shrinkToFit="1"/>
    </xf>
    <xf numFmtId="0" fontId="6" fillId="0" borderId="18" xfId="0" applyFont="1" applyBorder="1">
      <alignment vertical="center"/>
    </xf>
    <xf numFmtId="0" fontId="6" fillId="0" borderId="41" xfId="0" applyFont="1" applyBorder="1">
      <alignment vertical="center"/>
    </xf>
    <xf numFmtId="0" fontId="6" fillId="0" borderId="18"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33" fillId="0" borderId="9" xfId="0" applyFont="1" applyBorder="1" applyAlignment="1" applyProtection="1">
      <alignment horizontal="left" vertical="center"/>
      <protection hidden="1"/>
    </xf>
    <xf numFmtId="0" fontId="33" fillId="0" borderId="9" xfId="0" applyFont="1" applyBorder="1" applyAlignment="1" applyProtection="1">
      <alignment horizontal="left" vertical="center" shrinkToFit="1"/>
      <protection hidden="1"/>
    </xf>
    <xf numFmtId="0" fontId="33" fillId="0" borderId="10" xfId="0" applyFont="1" applyBorder="1" applyAlignment="1" applyProtection="1">
      <alignment horizontal="left" vertical="center" shrinkToFit="1"/>
      <protection hidden="1"/>
    </xf>
    <xf numFmtId="0" fontId="33" fillId="0" borderId="0" xfId="0" applyFont="1" applyAlignment="1" applyProtection="1">
      <alignment horizontal="left" vertical="center"/>
      <protection hidden="1"/>
    </xf>
    <xf numFmtId="178" fontId="11" fillId="0" borderId="17" xfId="0" applyNumberFormat="1" applyFont="1" applyBorder="1" applyAlignment="1">
      <alignment horizontal="left" vertical="center" shrinkToFit="1"/>
    </xf>
    <xf numFmtId="178" fontId="11" fillId="0" borderId="9" xfId="0" applyNumberFormat="1" applyFont="1" applyBorder="1" applyAlignment="1">
      <alignment horizontal="left" vertical="center" shrinkToFit="1"/>
    </xf>
    <xf numFmtId="178" fontId="11" fillId="0" borderId="9" xfId="0" applyNumberFormat="1" applyFont="1" applyBorder="1" applyAlignment="1">
      <alignment horizontal="left" vertical="center" wrapText="1" shrinkToFit="1"/>
    </xf>
    <xf numFmtId="178" fontId="11" fillId="0" borderId="10" xfId="0" applyNumberFormat="1" applyFont="1" applyBorder="1" applyAlignment="1">
      <alignment horizontal="left" vertical="center" wrapText="1" shrinkToFit="1"/>
    </xf>
    <xf numFmtId="0" fontId="22" fillId="0" borderId="65" xfId="0" applyFont="1" applyBorder="1" applyAlignment="1">
      <alignment horizontal="center" vertical="center" wrapText="1"/>
    </xf>
    <xf numFmtId="0" fontId="22" fillId="0" borderId="66" xfId="0" applyFont="1" applyBorder="1" applyAlignment="1">
      <alignment horizontal="center" vertical="center" wrapText="1"/>
    </xf>
    <xf numFmtId="0" fontId="0" fillId="0" borderId="68" xfId="0" applyBorder="1" applyAlignment="1">
      <alignment horizontal="center" vertical="center" wrapText="1"/>
    </xf>
    <xf numFmtId="0" fontId="0" fillId="0" borderId="66" xfId="0" applyBorder="1" applyAlignment="1">
      <alignment horizontal="center" vertical="center" wrapText="1"/>
    </xf>
    <xf numFmtId="0" fontId="0" fillId="0" borderId="77" xfId="0" applyBorder="1" applyAlignment="1">
      <alignment horizontal="center" vertical="center" wrapText="1"/>
    </xf>
    <xf numFmtId="0" fontId="22" fillId="0" borderId="17"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7" fillId="0" borderId="75" xfId="0" applyFont="1" applyBorder="1" applyAlignment="1">
      <alignment horizontal="right" vertical="center" shrinkToFit="1"/>
    </xf>
    <xf numFmtId="0" fontId="7" fillId="0" borderId="78" xfId="0" applyFont="1" applyBorder="1" applyAlignment="1">
      <alignment horizontal="right" vertical="center" shrinkToFit="1"/>
    </xf>
    <xf numFmtId="0" fontId="22" fillId="0" borderId="75" xfId="0" applyFont="1" applyBorder="1" applyAlignment="1">
      <alignment horizontal="right" vertical="center"/>
    </xf>
    <xf numFmtId="0" fontId="22" fillId="0" borderId="78" xfId="0" applyFont="1" applyBorder="1" applyAlignment="1">
      <alignment horizontal="right" vertical="center"/>
    </xf>
    <xf numFmtId="0" fontId="5" fillId="0" borderId="0" xfId="0" applyFont="1" applyAlignment="1">
      <alignment vertical="center" wrapText="1"/>
    </xf>
    <xf numFmtId="0" fontId="6" fillId="0" borderId="25" xfId="0" applyFont="1" applyBorder="1" applyAlignment="1">
      <alignment horizontal="left" vertical="center" wrapText="1"/>
    </xf>
    <xf numFmtId="0" fontId="0" fillId="0" borderId="35"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15"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0" xfId="0" applyAlignment="1" applyProtection="1">
      <alignment horizontal="left" vertical="center" wrapText="1"/>
      <protection locked="0" hidden="1"/>
    </xf>
    <xf numFmtId="0" fontId="0" fillId="0" borderId="12" xfId="0" applyBorder="1" applyAlignment="1" applyProtection="1">
      <alignment horizontal="left" vertical="center" wrapText="1"/>
      <protection locked="0" hidden="1"/>
    </xf>
    <xf numFmtId="0" fontId="0" fillId="0" borderId="21" xfId="0" applyBorder="1" applyAlignment="1" applyProtection="1">
      <alignment horizontal="left" vertical="center"/>
      <protection locked="0" hidden="1"/>
    </xf>
    <xf numFmtId="0" fontId="0" fillId="0" borderId="42" xfId="0" applyBorder="1" applyAlignment="1" applyProtection="1">
      <alignment horizontal="left" vertical="center"/>
      <protection locked="0" hidden="1"/>
    </xf>
    <xf numFmtId="0" fontId="33" fillId="0" borderId="45" xfId="0" applyFont="1" applyBorder="1" applyAlignment="1" applyProtection="1">
      <alignment horizontal="center" vertical="center"/>
      <protection hidden="1"/>
    </xf>
    <xf numFmtId="0" fontId="33" fillId="0" borderId="13" xfId="0" applyFont="1" applyBorder="1" applyAlignment="1" applyProtection="1">
      <alignment horizontal="center" vertical="center"/>
      <protection hidden="1"/>
    </xf>
    <xf numFmtId="0" fontId="33" fillId="0" borderId="29" xfId="0" applyFont="1" applyBorder="1" applyAlignment="1" applyProtection="1">
      <alignment horizontal="center" vertical="center"/>
      <protection hidden="1"/>
    </xf>
    <xf numFmtId="0" fontId="33" fillId="0" borderId="36" xfId="0" applyFont="1" applyBorder="1" applyAlignment="1" applyProtection="1">
      <alignment horizontal="center" vertical="center"/>
      <protection hidden="1"/>
    </xf>
    <xf numFmtId="0" fontId="33" fillId="0" borderId="9" xfId="0" applyFont="1" applyBorder="1" applyAlignment="1" applyProtection="1">
      <alignment horizontal="center" vertical="center"/>
      <protection hidden="1"/>
    </xf>
    <xf numFmtId="0" fontId="33" fillId="0" borderId="37" xfId="0" applyFont="1" applyBorder="1" applyAlignment="1" applyProtection="1">
      <alignment horizontal="center" vertical="center"/>
      <protection hidden="1"/>
    </xf>
    <xf numFmtId="0" fontId="33" fillId="0" borderId="16" xfId="0" applyFont="1" applyBorder="1" applyAlignment="1" applyProtection="1">
      <alignment horizontal="left" vertical="center"/>
      <protection hidden="1"/>
    </xf>
    <xf numFmtId="0" fontId="33" fillId="0" borderId="0" xfId="0" applyFont="1" applyAlignment="1" applyProtection="1">
      <alignment horizontal="left" vertical="center" shrinkToFit="1"/>
      <protection hidden="1"/>
    </xf>
    <xf numFmtId="0" fontId="33" fillId="0" borderId="12" xfId="0" applyFont="1" applyBorder="1" applyAlignment="1" applyProtection="1">
      <alignment horizontal="left" vertical="center" shrinkToFit="1"/>
      <protection hidden="1"/>
    </xf>
    <xf numFmtId="0" fontId="7" fillId="0" borderId="0" xfId="0" applyFont="1">
      <alignment vertical="center"/>
    </xf>
    <xf numFmtId="0" fontId="33" fillId="0" borderId="17" xfId="0" applyFont="1" applyBorder="1" applyAlignment="1" applyProtection="1">
      <alignment horizontal="left" vertical="center"/>
      <protection hidden="1"/>
    </xf>
    <xf numFmtId="0" fontId="22" fillId="0" borderId="0" xfId="0" applyFont="1" applyAlignment="1">
      <alignment horizontal="center" vertical="center"/>
    </xf>
    <xf numFmtId="0" fontId="22" fillId="0" borderId="4" xfId="0" applyFont="1" applyBorder="1" applyAlignment="1">
      <alignment horizontal="center" vertical="center"/>
    </xf>
    <xf numFmtId="0" fontId="22" fillId="0" borderId="28" xfId="0" applyFont="1" applyBorder="1" applyAlignment="1">
      <alignment horizontal="center" vertical="center"/>
    </xf>
    <xf numFmtId="0" fontId="22" fillId="0" borderId="34" xfId="0" applyFont="1" applyBorder="1">
      <alignment vertical="center"/>
    </xf>
    <xf numFmtId="49" fontId="6" fillId="0" borderId="27" xfId="0" applyNumberFormat="1" applyFont="1" applyBorder="1" applyAlignment="1">
      <alignment horizontal="left" vertical="center" wrapText="1"/>
    </xf>
    <xf numFmtId="0" fontId="22" fillId="0" borderId="4" xfId="0" applyFont="1" applyBorder="1" applyAlignment="1">
      <alignment horizontal="left" vertical="center" wrapText="1"/>
    </xf>
    <xf numFmtId="0" fontId="22" fillId="0" borderId="28" xfId="0" applyFont="1" applyBorder="1" applyAlignment="1">
      <alignment horizontal="left" vertical="center" wrapText="1"/>
    </xf>
    <xf numFmtId="0" fontId="22" fillId="0" borderId="4" xfId="0" applyFont="1" applyBorder="1" applyAlignment="1">
      <alignment horizontal="left" vertical="center" wrapText="1" shrinkToFit="1"/>
    </xf>
    <xf numFmtId="0" fontId="22" fillId="0" borderId="34" xfId="0" applyFont="1" applyBorder="1" applyAlignment="1">
      <alignment horizontal="left" vertical="center" wrapText="1" shrinkToFit="1"/>
    </xf>
    <xf numFmtId="0" fontId="6" fillId="0" borderId="0" xfId="0" applyFont="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49" fontId="6" fillId="0" borderId="27" xfId="0" applyNumberFormat="1" applyFont="1" applyBorder="1" applyAlignment="1">
      <alignment vertical="center" wrapText="1"/>
    </xf>
    <xf numFmtId="0" fontId="22" fillId="0" borderId="4" xfId="0" applyFont="1" applyBorder="1" applyAlignment="1">
      <alignment vertical="center" wrapText="1"/>
    </xf>
    <xf numFmtId="0" fontId="22" fillId="0" borderId="28" xfId="0" applyFont="1" applyBorder="1" applyAlignment="1">
      <alignment vertical="center" wrapText="1"/>
    </xf>
    <xf numFmtId="178" fontId="11" fillId="0" borderId="32" xfId="0" applyNumberFormat="1" applyFont="1" applyBorder="1" applyAlignment="1">
      <alignment horizontal="left" vertical="center" shrinkToFit="1"/>
    </xf>
    <xf numFmtId="178" fontId="11" fillId="0" borderId="24" xfId="0" applyNumberFormat="1" applyFont="1" applyBorder="1" applyAlignment="1">
      <alignment horizontal="left" vertical="center" shrinkToFit="1"/>
    </xf>
    <xf numFmtId="178" fontId="11" fillId="0" borderId="4" xfId="0" applyNumberFormat="1" applyFont="1" applyBorder="1" applyAlignment="1">
      <alignment horizontal="left" vertical="center" wrapText="1" shrinkToFit="1"/>
    </xf>
    <xf numFmtId="178" fontId="11" fillId="0" borderId="28" xfId="0" applyNumberFormat="1" applyFont="1" applyBorder="1" applyAlignment="1">
      <alignment horizontal="left" vertical="center" wrapText="1" shrinkToFit="1"/>
    </xf>
    <xf numFmtId="0" fontId="0" fillId="0" borderId="65" xfId="0" applyBorder="1" applyAlignment="1">
      <alignment horizontal="center" vertical="center" wrapText="1"/>
    </xf>
    <xf numFmtId="0" fontId="22" fillId="0" borderId="67" xfId="0" applyFont="1" applyBorder="1" applyAlignment="1">
      <alignment horizontal="center" vertical="center" wrapText="1"/>
    </xf>
    <xf numFmtId="0" fontId="0" fillId="0" borderId="67"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7" fillId="17" borderId="61" xfId="0" applyFont="1" applyFill="1" applyBorder="1" applyAlignment="1">
      <alignment horizontal="right" vertical="center" shrinkToFit="1"/>
    </xf>
    <xf numFmtId="0" fontId="7" fillId="17" borderId="75" xfId="0" applyFont="1" applyFill="1" applyBorder="1" applyAlignment="1">
      <alignment horizontal="right" vertical="center" shrinkToFit="1"/>
    </xf>
    <xf numFmtId="0" fontId="7" fillId="17" borderId="74" xfId="0" applyFont="1" applyFill="1" applyBorder="1" applyAlignment="1">
      <alignment horizontal="right" vertical="center" shrinkToFit="1"/>
    </xf>
    <xf numFmtId="0" fontId="7" fillId="17" borderId="78" xfId="0" applyFont="1" applyFill="1" applyBorder="1" applyAlignment="1">
      <alignment horizontal="right" vertical="center" shrinkToFit="1"/>
    </xf>
    <xf numFmtId="0" fontId="7" fillId="16" borderId="0" xfId="0" applyFont="1" applyFill="1" applyAlignment="1">
      <alignment horizontal="center" vertical="center"/>
    </xf>
    <xf numFmtId="0" fontId="33" fillId="0" borderId="29" xfId="4" applyFont="1" applyBorder="1" applyAlignment="1" applyProtection="1">
      <alignment horizontal="center" vertical="center"/>
      <protection hidden="1"/>
    </xf>
    <xf numFmtId="0" fontId="33" fillId="0" borderId="22" xfId="4" applyFont="1" applyBorder="1" applyAlignment="1" applyProtection="1">
      <alignment horizontal="center" vertical="center"/>
      <protection hidden="1"/>
    </xf>
    <xf numFmtId="0" fontId="33" fillId="0" borderId="19" xfId="4" applyFont="1" applyBorder="1" applyAlignment="1" applyProtection="1">
      <alignment horizontal="left" vertical="center"/>
      <protection hidden="1"/>
    </xf>
    <xf numFmtId="0" fontId="33" fillId="0" borderId="13" xfId="4" applyFont="1" applyBorder="1" applyAlignment="1" applyProtection="1">
      <alignment horizontal="left" vertical="center"/>
      <protection hidden="1"/>
    </xf>
    <xf numFmtId="0" fontId="33" fillId="0" borderId="29" xfId="4" applyFont="1" applyBorder="1" applyAlignment="1" applyProtection="1">
      <alignment horizontal="left" vertical="center"/>
      <protection hidden="1"/>
    </xf>
    <xf numFmtId="0" fontId="33" fillId="0" borderId="26" xfId="4" applyFont="1" applyBorder="1" applyAlignment="1" applyProtection="1">
      <alignment horizontal="left" vertical="center"/>
      <protection hidden="1"/>
    </xf>
    <xf numFmtId="0" fontId="33" fillId="0" borderId="21" xfId="4" applyFont="1" applyBorder="1" applyAlignment="1" applyProtection="1">
      <alignment horizontal="left" vertical="center"/>
      <protection hidden="1"/>
    </xf>
    <xf numFmtId="0" fontId="33" fillId="0" borderId="22" xfId="4" applyFont="1" applyBorder="1" applyAlignment="1" applyProtection="1">
      <alignment horizontal="left" vertical="center"/>
      <protection hidden="1"/>
    </xf>
    <xf numFmtId="41" fontId="33" fillId="0" borderId="19" xfId="4" applyNumberFormat="1" applyFont="1" applyBorder="1" applyAlignment="1" applyProtection="1">
      <alignment horizontal="right" vertical="center"/>
      <protection hidden="1"/>
    </xf>
    <xf numFmtId="41" fontId="33" fillId="0" borderId="13" xfId="4" applyNumberFormat="1" applyFont="1" applyBorder="1" applyAlignment="1" applyProtection="1">
      <alignment horizontal="right" vertical="center"/>
      <protection hidden="1"/>
    </xf>
    <xf numFmtId="41" fontId="33" fillId="0" borderId="26" xfId="4" applyNumberFormat="1" applyFont="1" applyBorder="1" applyAlignment="1" applyProtection="1">
      <alignment horizontal="right" vertical="center"/>
      <protection hidden="1"/>
    </xf>
    <xf numFmtId="41" fontId="33" fillId="0" borderId="21" xfId="4" applyNumberFormat="1" applyFont="1" applyBorder="1" applyAlignment="1" applyProtection="1">
      <alignment horizontal="right" vertical="center"/>
      <protection hidden="1"/>
    </xf>
    <xf numFmtId="0" fontId="33" fillId="0" borderId="19" xfId="4" applyFont="1" applyBorder="1" applyAlignment="1" applyProtection="1">
      <alignment horizontal="center" vertical="center"/>
      <protection hidden="1"/>
    </xf>
    <xf numFmtId="0" fontId="33" fillId="0" borderId="13" xfId="4" applyFont="1" applyBorder="1" applyAlignment="1" applyProtection="1">
      <alignment horizontal="center" vertical="center"/>
      <protection hidden="1"/>
    </xf>
    <xf numFmtId="0" fontId="33" fillId="0" borderId="26" xfId="4" applyFont="1" applyBorder="1" applyAlignment="1" applyProtection="1">
      <alignment horizontal="center" vertical="center"/>
      <protection hidden="1"/>
    </xf>
    <xf numFmtId="0" fontId="33" fillId="0" borderId="21" xfId="4" applyFont="1" applyBorder="1" applyAlignment="1" applyProtection="1">
      <alignment horizontal="center" vertical="center"/>
      <protection hidden="1"/>
    </xf>
    <xf numFmtId="0" fontId="81" fillId="0" borderId="19" xfId="4" applyFont="1" applyBorder="1" applyAlignment="1" applyProtection="1">
      <alignment horizontal="left" vertical="center"/>
      <protection hidden="1"/>
    </xf>
    <xf numFmtId="0" fontId="81" fillId="0" borderId="13" xfId="4" applyFont="1" applyBorder="1" applyAlignment="1" applyProtection="1">
      <alignment horizontal="left" vertical="center"/>
      <protection hidden="1"/>
    </xf>
    <xf numFmtId="0" fontId="81" fillId="0" borderId="29" xfId="4" applyFont="1" applyBorder="1" applyAlignment="1" applyProtection="1">
      <alignment horizontal="left" vertical="center"/>
      <protection hidden="1"/>
    </xf>
    <xf numFmtId="0" fontId="81" fillId="0" borderId="26" xfId="4" applyFont="1" applyBorder="1" applyAlignment="1" applyProtection="1">
      <alignment horizontal="left" vertical="center"/>
      <protection hidden="1"/>
    </xf>
    <xf numFmtId="0" fontId="81" fillId="0" borderId="21" xfId="4" applyFont="1" applyBorder="1" applyAlignment="1" applyProtection="1">
      <alignment horizontal="left" vertical="center"/>
      <protection hidden="1"/>
    </xf>
    <xf numFmtId="0" fontId="81" fillId="0" borderId="22" xfId="4" applyFont="1" applyBorder="1" applyAlignment="1" applyProtection="1">
      <alignment horizontal="left" vertical="center"/>
      <protection hidden="1"/>
    </xf>
    <xf numFmtId="0" fontId="76" fillId="0" borderId="13" xfId="4" applyFont="1" applyBorder="1" applyAlignment="1" applyProtection="1">
      <alignment horizontal="left" vertical="center"/>
      <protection hidden="1"/>
    </xf>
    <xf numFmtId="183" fontId="52" fillId="0" borderId="13" xfId="4" applyNumberFormat="1" applyFont="1" applyBorder="1" applyAlignment="1" applyProtection="1">
      <alignment horizontal="center" vertical="center"/>
      <protection hidden="1"/>
    </xf>
    <xf numFmtId="183" fontId="52" fillId="0" borderId="29" xfId="4" applyNumberFormat="1" applyFont="1" applyBorder="1" applyAlignment="1" applyProtection="1">
      <alignment horizontal="center" vertical="center"/>
      <protection hidden="1"/>
    </xf>
    <xf numFmtId="41" fontId="33" fillId="0" borderId="19" xfId="5" applyNumberFormat="1" applyFont="1" applyBorder="1" applyAlignment="1" applyProtection="1">
      <alignment horizontal="right" vertical="center"/>
      <protection hidden="1"/>
    </xf>
    <xf numFmtId="41" fontId="33" fillId="0" borderId="13" xfId="5" applyNumberFormat="1" applyFont="1" applyBorder="1" applyAlignment="1" applyProtection="1">
      <alignment horizontal="right" vertical="center"/>
      <protection hidden="1"/>
    </xf>
    <xf numFmtId="41" fontId="33" fillId="0" borderId="26" xfId="5" applyNumberFormat="1" applyFont="1" applyBorder="1" applyAlignment="1" applyProtection="1">
      <alignment horizontal="right" vertical="center"/>
      <protection hidden="1"/>
    </xf>
    <xf numFmtId="41" fontId="33" fillId="0" borderId="21" xfId="5" applyNumberFormat="1" applyFont="1" applyBorder="1" applyAlignment="1" applyProtection="1">
      <alignment horizontal="right" vertical="center"/>
      <protection hidden="1"/>
    </xf>
    <xf numFmtId="0" fontId="74" fillId="0" borderId="21" xfId="4" applyFont="1" applyBorder="1" applyAlignment="1" applyProtection="1">
      <alignment horizontal="left" vertical="center"/>
      <protection hidden="1"/>
    </xf>
    <xf numFmtId="0" fontId="33" fillId="16" borderId="13" xfId="4" applyFont="1" applyFill="1" applyBorder="1" applyAlignment="1" applyProtection="1">
      <alignment horizontal="center" vertical="center"/>
      <protection hidden="1"/>
    </xf>
    <xf numFmtId="0" fontId="33" fillId="16" borderId="29" xfId="4" applyFont="1" applyFill="1" applyBorder="1" applyAlignment="1" applyProtection="1">
      <alignment horizontal="center" vertical="center"/>
      <protection hidden="1"/>
    </xf>
    <xf numFmtId="184" fontId="33" fillId="16" borderId="21" xfId="4" applyNumberFormat="1" applyFont="1" applyFill="1" applyBorder="1" applyAlignment="1" applyProtection="1">
      <alignment horizontal="center" vertical="center"/>
      <protection hidden="1"/>
    </xf>
    <xf numFmtId="184" fontId="33" fillId="16" borderId="22" xfId="4" applyNumberFormat="1" applyFont="1" applyFill="1" applyBorder="1" applyAlignment="1" applyProtection="1">
      <alignment horizontal="center" vertical="center"/>
      <protection hidden="1"/>
    </xf>
    <xf numFmtId="0" fontId="76" fillId="0" borderId="21" xfId="4" applyFont="1" applyBorder="1" applyAlignment="1" applyProtection="1">
      <alignment horizontal="left" vertical="center"/>
      <protection hidden="1"/>
    </xf>
    <xf numFmtId="0" fontId="76" fillId="0" borderId="22" xfId="4" applyFont="1" applyBorder="1" applyAlignment="1" applyProtection="1">
      <alignment horizontal="left" vertical="center"/>
      <protection hidden="1"/>
    </xf>
    <xf numFmtId="0" fontId="81" fillId="16" borderId="21" xfId="4" applyFont="1" applyFill="1" applyBorder="1" applyAlignment="1" applyProtection="1">
      <alignment horizontal="left" vertical="center"/>
      <protection hidden="1"/>
    </xf>
    <xf numFmtId="41" fontId="33" fillId="0" borderId="19" xfId="5" applyNumberFormat="1" applyFont="1" applyBorder="1" applyAlignment="1" applyProtection="1">
      <alignment horizontal="center" vertical="center"/>
      <protection hidden="1"/>
    </xf>
    <xf numFmtId="41" fontId="33" fillId="0" borderId="13" xfId="5" applyNumberFormat="1" applyFont="1" applyBorder="1" applyAlignment="1" applyProtection="1">
      <alignment horizontal="center" vertical="center"/>
      <protection hidden="1"/>
    </xf>
    <xf numFmtId="41" fontId="33" fillId="0" borderId="26" xfId="5" applyNumberFormat="1" applyFont="1" applyBorder="1" applyAlignment="1" applyProtection="1">
      <alignment horizontal="center" vertical="center"/>
      <protection hidden="1"/>
    </xf>
    <xf numFmtId="41" fontId="33" fillId="0" borderId="21" xfId="5" applyNumberFormat="1" applyFont="1" applyBorder="1" applyAlignment="1" applyProtection="1">
      <alignment horizontal="center" vertical="center"/>
      <protection hidden="1"/>
    </xf>
    <xf numFmtId="181" fontId="33" fillId="0" borderId="2" xfId="6" applyNumberFormat="1" applyFont="1" applyBorder="1" applyAlignment="1" applyProtection="1">
      <alignment horizontal="right" vertical="center"/>
      <protection hidden="1"/>
    </xf>
    <xf numFmtId="181" fontId="33" fillId="0" borderId="3" xfId="6" applyNumberFormat="1" applyFont="1" applyBorder="1" applyAlignment="1" applyProtection="1">
      <alignment horizontal="right" vertical="center"/>
      <protection hidden="1"/>
    </xf>
    <xf numFmtId="181" fontId="33" fillId="0" borderId="1" xfId="6" applyNumberFormat="1" applyFont="1" applyBorder="1" applyAlignment="1" applyProtection="1">
      <alignment horizontal="right" vertical="center"/>
      <protection hidden="1"/>
    </xf>
    <xf numFmtId="180" fontId="33" fillId="0" borderId="2" xfId="4" applyNumberFormat="1" applyFont="1" applyBorder="1" applyAlignment="1" applyProtection="1">
      <alignment horizontal="right" vertical="center"/>
      <protection hidden="1"/>
    </xf>
    <xf numFmtId="180" fontId="33" fillId="0" borderId="3" xfId="4" applyNumberFormat="1" applyFont="1" applyBorder="1" applyAlignment="1" applyProtection="1">
      <alignment horizontal="right" vertical="center"/>
      <protection hidden="1"/>
    </xf>
    <xf numFmtId="180" fontId="33" fillId="0" borderId="2" xfId="4" applyNumberFormat="1" applyFont="1" applyBorder="1" applyAlignment="1" applyProtection="1">
      <alignment horizontal="center" vertical="center"/>
      <protection hidden="1"/>
    </xf>
    <xf numFmtId="180" fontId="33" fillId="0" borderId="3" xfId="4" applyNumberFormat="1" applyFont="1" applyBorder="1" applyAlignment="1" applyProtection="1">
      <alignment horizontal="center" vertical="center"/>
      <protection hidden="1"/>
    </xf>
    <xf numFmtId="42" fontId="33" fillId="0" borderId="13" xfId="4" applyNumberFormat="1" applyFont="1" applyBorder="1" applyAlignment="1" applyProtection="1">
      <alignment horizontal="center" vertical="center"/>
      <protection hidden="1"/>
    </xf>
    <xf numFmtId="41" fontId="33" fillId="0" borderId="21" xfId="4" applyNumberFormat="1" applyFont="1" applyBorder="1" applyAlignment="1" applyProtection="1">
      <alignment horizontal="center" vertical="center"/>
      <protection hidden="1"/>
    </xf>
    <xf numFmtId="0" fontId="33" fillId="0" borderId="16" xfId="4" applyFont="1" applyBorder="1" applyAlignment="1" applyProtection="1">
      <alignment horizontal="left" vertical="center"/>
      <protection hidden="1"/>
    </xf>
    <xf numFmtId="0" fontId="33" fillId="0" borderId="0" xfId="4" applyFont="1" applyAlignment="1" applyProtection="1">
      <alignment horizontal="left" vertical="center"/>
      <protection hidden="1"/>
    </xf>
    <xf numFmtId="0" fontId="33" fillId="0" borderId="20" xfId="4" applyFont="1" applyBorder="1" applyAlignment="1" applyProtection="1">
      <alignment horizontal="left" vertical="center"/>
      <protection hidden="1"/>
    </xf>
    <xf numFmtId="0" fontId="53" fillId="0" borderId="19" xfId="4" applyFont="1" applyBorder="1" applyAlignment="1" applyProtection="1">
      <alignment horizontal="left" vertical="center" shrinkToFit="1"/>
      <protection hidden="1"/>
    </xf>
    <xf numFmtId="0" fontId="53" fillId="0" borderId="13" xfId="4" applyFont="1" applyBorder="1" applyAlignment="1" applyProtection="1">
      <alignment horizontal="left" vertical="center" shrinkToFit="1"/>
      <protection hidden="1"/>
    </xf>
    <xf numFmtId="0" fontId="53" fillId="0" borderId="29" xfId="4" applyFont="1" applyBorder="1" applyAlignment="1" applyProtection="1">
      <alignment horizontal="left" vertical="center" shrinkToFit="1"/>
      <protection hidden="1"/>
    </xf>
    <xf numFmtId="0" fontId="53" fillId="0" borderId="26" xfId="4" applyFont="1" applyBorder="1" applyAlignment="1" applyProtection="1">
      <alignment horizontal="left" vertical="center" shrinkToFit="1"/>
      <protection hidden="1"/>
    </xf>
    <xf numFmtId="0" fontId="53" fillId="0" borderId="21" xfId="4" applyFont="1" applyBorder="1" applyAlignment="1" applyProtection="1">
      <alignment horizontal="left" vertical="center" shrinkToFit="1"/>
      <protection hidden="1"/>
    </xf>
    <xf numFmtId="0" fontId="53" fillId="0" borderId="22" xfId="4" applyFont="1" applyBorder="1" applyAlignment="1" applyProtection="1">
      <alignment horizontal="left" vertical="center" shrinkToFit="1"/>
      <protection hidden="1"/>
    </xf>
    <xf numFmtId="0" fontId="53" fillId="0" borderId="16" xfId="4" applyFont="1" applyBorder="1" applyAlignment="1" applyProtection="1">
      <alignment horizontal="left" vertical="center" shrinkToFit="1"/>
      <protection hidden="1"/>
    </xf>
    <xf numFmtId="0" fontId="53" fillId="0" borderId="0" xfId="4" applyFont="1" applyAlignment="1" applyProtection="1">
      <alignment horizontal="left" vertical="center" shrinkToFit="1"/>
      <protection hidden="1"/>
    </xf>
    <xf numFmtId="0" fontId="53" fillId="0" borderId="20" xfId="4" applyFont="1" applyBorder="1" applyAlignment="1" applyProtection="1">
      <alignment horizontal="left" vertical="center" shrinkToFit="1"/>
      <protection hidden="1"/>
    </xf>
    <xf numFmtId="41" fontId="33" fillId="0" borderId="16" xfId="5" applyNumberFormat="1" applyFont="1" applyBorder="1" applyAlignment="1" applyProtection="1">
      <alignment horizontal="right" vertical="center"/>
      <protection hidden="1"/>
    </xf>
    <xf numFmtId="41" fontId="33" fillId="0" borderId="0" xfId="5" applyNumberFormat="1" applyFont="1" applyBorder="1" applyAlignment="1" applyProtection="1">
      <alignment horizontal="right" vertical="center"/>
      <protection hidden="1"/>
    </xf>
    <xf numFmtId="0" fontId="33" fillId="0" borderId="20" xfId="4" applyFont="1" applyBorder="1" applyAlignment="1" applyProtection="1">
      <alignment horizontal="center" vertical="center"/>
      <protection hidden="1"/>
    </xf>
    <xf numFmtId="0" fontId="51" fillId="0" borderId="0" xfId="0" applyFont="1" applyAlignment="1" applyProtection="1">
      <alignment horizontal="center" vertical="center"/>
      <protection hidden="1"/>
    </xf>
    <xf numFmtId="0" fontId="53" fillId="0" borderId="19" xfId="4" applyFont="1" applyBorder="1" applyAlignment="1" applyProtection="1">
      <alignment horizontal="left" vertical="center"/>
      <protection hidden="1"/>
    </xf>
    <xf numFmtId="0" fontId="53" fillId="0" borderId="13" xfId="4" applyFont="1" applyBorder="1" applyAlignment="1" applyProtection="1">
      <alignment horizontal="left" vertical="center"/>
      <protection hidden="1"/>
    </xf>
    <xf numFmtId="0" fontId="53" fillId="0" borderId="29" xfId="4" applyFont="1" applyBorder="1" applyAlignment="1" applyProtection="1">
      <alignment horizontal="left" vertical="center"/>
      <protection hidden="1"/>
    </xf>
    <xf numFmtId="0" fontId="53" fillId="0" borderId="26" xfId="4" applyFont="1" applyBorder="1" applyAlignment="1" applyProtection="1">
      <alignment horizontal="left" vertical="center"/>
      <protection hidden="1"/>
    </xf>
    <xf numFmtId="0" fontId="53" fillId="0" borderId="21" xfId="4" applyFont="1" applyBorder="1" applyAlignment="1" applyProtection="1">
      <alignment horizontal="left" vertical="center"/>
      <protection hidden="1"/>
    </xf>
    <xf numFmtId="0" fontId="53" fillId="0" borderId="22" xfId="4" applyFont="1" applyBorder="1" applyAlignment="1" applyProtection="1">
      <alignment horizontal="left" vertical="center"/>
      <protection hidden="1"/>
    </xf>
    <xf numFmtId="0" fontId="9" fillId="0" borderId="3" xfId="0" applyFont="1" applyBorder="1" applyAlignment="1">
      <alignment horizontal="left"/>
    </xf>
    <xf numFmtId="0" fontId="9" fillId="0" borderId="13" xfId="0" applyFont="1" applyBorder="1" applyAlignment="1">
      <alignment horizontal="left"/>
    </xf>
    <xf numFmtId="0" fontId="9" fillId="0" borderId="21" xfId="0" applyFont="1" applyBorder="1" applyAlignment="1">
      <alignment horizontal="left"/>
    </xf>
    <xf numFmtId="0" fontId="33" fillId="0" borderId="31" xfId="4" applyFont="1" applyBorder="1" applyAlignment="1" applyProtection="1">
      <alignment horizontal="center" vertical="center"/>
      <protection hidden="1"/>
    </xf>
    <xf numFmtId="0" fontId="33" fillId="0" borderId="16" xfId="4" applyFont="1" applyBorder="1" applyAlignment="1" applyProtection="1">
      <alignment horizontal="center" vertical="center"/>
      <protection hidden="1"/>
    </xf>
    <xf numFmtId="0" fontId="33" fillId="0" borderId="0" xfId="4" applyFont="1" applyAlignment="1" applyProtection="1">
      <alignment horizontal="center" vertical="center"/>
      <protection hidden="1"/>
    </xf>
    <xf numFmtId="41" fontId="33" fillId="0" borderId="29" xfId="5" applyNumberFormat="1" applyFont="1" applyBorder="1" applyAlignment="1" applyProtection="1">
      <alignment horizontal="center" vertical="center"/>
      <protection hidden="1"/>
    </xf>
    <xf numFmtId="41" fontId="33" fillId="0" borderId="16" xfId="5" applyNumberFormat="1" applyFont="1" applyBorder="1" applyAlignment="1" applyProtection="1">
      <alignment horizontal="center" vertical="center"/>
      <protection hidden="1"/>
    </xf>
    <xf numFmtId="41" fontId="33" fillId="0" borderId="0" xfId="5" applyNumberFormat="1" applyFont="1" applyBorder="1" applyAlignment="1" applyProtection="1">
      <alignment horizontal="center" vertical="center"/>
      <protection hidden="1"/>
    </xf>
    <xf numFmtId="41" fontId="33" fillId="0" borderId="20" xfId="5" applyNumberFormat="1" applyFont="1" applyBorder="1" applyAlignment="1" applyProtection="1">
      <alignment horizontal="center" vertical="center"/>
      <protection hidden="1"/>
    </xf>
    <xf numFmtId="41" fontId="33" fillId="0" borderId="22" xfId="5" applyNumberFormat="1" applyFont="1" applyBorder="1" applyAlignment="1" applyProtection="1">
      <alignment horizontal="center" vertical="center"/>
      <protection hidden="1"/>
    </xf>
    <xf numFmtId="181" fontId="33" fillId="0" borderId="31" xfId="6" applyNumberFormat="1" applyFont="1" applyBorder="1" applyAlignment="1" applyProtection="1">
      <alignment horizontal="right" vertical="center"/>
      <protection hidden="1"/>
    </xf>
    <xf numFmtId="42" fontId="33" fillId="0" borderId="19" xfId="4" applyNumberFormat="1" applyFont="1" applyBorder="1" applyAlignment="1" applyProtection="1">
      <alignment horizontal="left" vertical="center"/>
      <protection hidden="1"/>
    </xf>
    <xf numFmtId="42" fontId="33" fillId="0" borderId="13" xfId="4" applyNumberFormat="1" applyFont="1" applyBorder="1" applyAlignment="1" applyProtection="1">
      <alignment horizontal="left" vertical="center"/>
      <protection hidden="1"/>
    </xf>
    <xf numFmtId="42" fontId="33" fillId="0" borderId="26" xfId="4" applyNumberFormat="1" applyFont="1" applyBorder="1" applyAlignment="1" applyProtection="1">
      <alignment horizontal="left" vertical="center"/>
      <protection hidden="1"/>
    </xf>
    <xf numFmtId="42" fontId="33" fillId="0" borderId="21" xfId="4" applyNumberFormat="1" applyFont="1" applyBorder="1" applyAlignment="1" applyProtection="1">
      <alignment horizontal="left" vertical="center"/>
      <protection hidden="1"/>
    </xf>
    <xf numFmtId="0" fontId="9" fillId="0" borderId="21" xfId="0" applyFont="1" applyBorder="1" applyAlignment="1">
      <alignment horizontal="left" vertical="center"/>
    </xf>
    <xf numFmtId="41" fontId="33" fillId="0" borderId="19" xfId="5" applyNumberFormat="1" applyFont="1" applyFill="1" applyBorder="1" applyAlignment="1" applyProtection="1">
      <alignment horizontal="right" vertical="center"/>
      <protection hidden="1"/>
    </xf>
    <xf numFmtId="41" fontId="33" fillId="0" borderId="13" xfId="5" applyNumberFormat="1" applyFont="1" applyFill="1" applyBorder="1" applyAlignment="1" applyProtection="1">
      <alignment horizontal="right" vertical="center"/>
      <protection hidden="1"/>
    </xf>
    <xf numFmtId="41" fontId="33" fillId="0" borderId="26" xfId="5" applyNumberFormat="1" applyFont="1" applyFill="1" applyBorder="1" applyAlignment="1" applyProtection="1">
      <alignment horizontal="right" vertical="center"/>
      <protection hidden="1"/>
    </xf>
    <xf numFmtId="41" fontId="33" fillId="0" borderId="21" xfId="5" applyNumberFormat="1" applyFont="1" applyFill="1" applyBorder="1" applyAlignment="1" applyProtection="1">
      <alignment horizontal="right" vertical="center"/>
      <protection hidden="1"/>
    </xf>
    <xf numFmtId="41" fontId="33" fillId="0" borderId="19" xfId="4" applyNumberFormat="1" applyFont="1" applyBorder="1" applyAlignment="1" applyProtection="1">
      <alignment horizontal="center" vertical="center"/>
      <protection hidden="1"/>
    </xf>
    <xf numFmtId="41" fontId="33" fillId="0" borderId="13" xfId="4" applyNumberFormat="1" applyFont="1" applyBorder="1" applyAlignment="1" applyProtection="1">
      <alignment horizontal="center" vertical="center"/>
      <protection hidden="1"/>
    </xf>
    <xf numFmtId="41" fontId="33" fillId="0" borderId="26" xfId="4" applyNumberFormat="1" applyFont="1" applyBorder="1" applyAlignment="1" applyProtection="1">
      <alignment horizontal="center" vertical="center"/>
      <protection hidden="1"/>
    </xf>
    <xf numFmtId="41" fontId="33" fillId="0" borderId="19" xfId="5" applyNumberFormat="1" applyFont="1" applyFill="1" applyBorder="1" applyAlignment="1" applyProtection="1">
      <alignment horizontal="center" vertical="center"/>
      <protection hidden="1"/>
    </xf>
    <xf numFmtId="41" fontId="33" fillId="0" borderId="13" xfId="5" applyNumberFormat="1" applyFont="1" applyFill="1" applyBorder="1" applyAlignment="1" applyProtection="1">
      <alignment horizontal="center" vertical="center"/>
      <protection hidden="1"/>
    </xf>
    <xf numFmtId="41" fontId="33" fillId="0" borderId="26" xfId="5" applyNumberFormat="1" applyFont="1" applyFill="1" applyBorder="1" applyAlignment="1" applyProtection="1">
      <alignment horizontal="center" vertical="center"/>
      <protection hidden="1"/>
    </xf>
    <xf numFmtId="41" fontId="33" fillId="0" borderId="21" xfId="5" applyNumberFormat="1" applyFont="1" applyFill="1" applyBorder="1" applyAlignment="1" applyProtection="1">
      <alignment horizontal="center" vertical="center"/>
      <protection hidden="1"/>
    </xf>
  </cellXfs>
  <cellStyles count="8">
    <cellStyle name="パーセント" xfId="6" builtinId="5"/>
    <cellStyle name="ハイパーリンク" xfId="1" builtinId="8"/>
    <cellStyle name="桁区切り" xfId="7" builtinId="6"/>
    <cellStyle name="桁区切り 2" xfId="5"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FFCCFF"/>
      <color rgb="FF0000FF"/>
      <color rgb="FFCCFFFF"/>
      <color rgb="FFCCFFCC"/>
      <color rgb="FFFF99FF"/>
      <color rgb="FFD8EDC9"/>
      <color rgb="FF000099"/>
      <color rgb="FFB2DD95"/>
      <color rgb="FF0000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P101"/>
</file>

<file path=xl/ctrlProps/ctrlProp10.xml><?xml version="1.0" encoding="utf-8"?>
<formControlPr xmlns="http://schemas.microsoft.com/office/spreadsheetml/2009/9/main" objectType="CheckBox" fmlaLink="$T$10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10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M$101"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101"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N$101"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01"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R10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S10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U10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102</xdr:row>
          <xdr:rowOff>38100</xdr:rowOff>
        </xdr:from>
        <xdr:to>
          <xdr:col>10</xdr:col>
          <xdr:colOff>95250</xdr:colOff>
          <xdr:row>103</xdr:row>
          <xdr:rowOff>76200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実施計画の変更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103</xdr:row>
          <xdr:rowOff>47625</xdr:rowOff>
        </xdr:from>
        <xdr:to>
          <xdr:col>10</xdr:col>
          <xdr:colOff>0</xdr:colOff>
          <xdr:row>104</xdr:row>
          <xdr:rowOff>104775</xdr:rowOff>
        </xdr:to>
        <xdr:sp macro="" textlink="">
          <xdr:nvSpPr>
            <xdr:cNvPr id="2252" name="Check Box 204" descr="登録期間"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登録期間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9525</xdr:rowOff>
        </xdr:from>
        <xdr:to>
          <xdr:col>6</xdr:col>
          <xdr:colOff>228600</xdr:colOff>
          <xdr:row>103</xdr:row>
          <xdr:rowOff>76200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102</xdr:row>
          <xdr:rowOff>19050</xdr:rowOff>
        </xdr:from>
        <xdr:to>
          <xdr:col>22</xdr:col>
          <xdr:colOff>209550</xdr:colOff>
          <xdr:row>103</xdr:row>
          <xdr:rowOff>95250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57150</xdr:rowOff>
        </xdr:from>
        <xdr:to>
          <xdr:col>7</xdr:col>
          <xdr:colOff>85725</xdr:colOff>
          <xdr:row>104</xdr:row>
          <xdr:rowOff>142875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責任医師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7</xdr:col>
          <xdr:colOff>104775</xdr:colOff>
          <xdr:row>106</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分担医師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104</xdr:row>
          <xdr:rowOff>95250</xdr:rowOff>
        </xdr:from>
        <xdr:to>
          <xdr:col>10</xdr:col>
          <xdr:colOff>28575</xdr:colOff>
          <xdr:row>105</xdr:row>
          <xdr:rowOff>123825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47625</xdr:rowOff>
        </xdr:from>
        <xdr:to>
          <xdr:col>13</xdr:col>
          <xdr:colOff>200025</xdr:colOff>
          <xdr:row>104</xdr:row>
          <xdr:rowOff>114300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調査項目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102</xdr:row>
          <xdr:rowOff>0</xdr:rowOff>
        </xdr:from>
        <xdr:to>
          <xdr:col>19</xdr:col>
          <xdr:colOff>171450</xdr:colOff>
          <xdr:row>103</xdr:row>
          <xdr:rowOff>95250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説明同意文書の変更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104</xdr:row>
          <xdr:rowOff>95250</xdr:rowOff>
        </xdr:from>
        <xdr:to>
          <xdr:col>13</xdr:col>
          <xdr:colOff>257175</xdr:colOff>
          <xdr:row>105</xdr:row>
          <xdr:rowOff>161925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他、計画内容等</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47</xdr:row>
          <xdr:rowOff>0</xdr:rowOff>
        </xdr:from>
        <xdr:to>
          <xdr:col>17</xdr:col>
          <xdr:colOff>57150</xdr:colOff>
          <xdr:row>48</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9525</xdr:rowOff>
        </xdr:from>
        <xdr:to>
          <xdr:col>13</xdr:col>
          <xdr:colOff>28575</xdr:colOff>
          <xdr:row>48</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0</xdr:rowOff>
        </xdr:from>
        <xdr:to>
          <xdr:col>20</xdr:col>
          <xdr:colOff>66675</xdr:colOff>
          <xdr:row>48</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0</xdr:rowOff>
        </xdr:from>
        <xdr:to>
          <xdr:col>15</xdr:col>
          <xdr:colOff>9525</xdr:colOff>
          <xdr:row>49</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13</xdr:col>
          <xdr:colOff>19050</xdr:colOff>
          <xdr:row>49</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49</xdr:row>
          <xdr:rowOff>0</xdr:rowOff>
        </xdr:from>
        <xdr:to>
          <xdr:col>22</xdr:col>
          <xdr:colOff>333375</xdr:colOff>
          <xdr:row>50</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14</xdr:col>
          <xdr:colOff>9525</xdr:colOff>
          <xdr:row>50</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50</xdr:row>
          <xdr:rowOff>0</xdr:rowOff>
        </xdr:from>
        <xdr:to>
          <xdr:col>16</xdr:col>
          <xdr:colOff>152400</xdr:colOff>
          <xdr:row>51</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0</xdr:rowOff>
        </xdr:from>
        <xdr:to>
          <xdr:col>13</xdr:col>
          <xdr:colOff>0</xdr:colOff>
          <xdr:row>51</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0</xdr:rowOff>
        </xdr:from>
        <xdr:to>
          <xdr:col>15</xdr:col>
          <xdr:colOff>9525</xdr:colOff>
          <xdr:row>52</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12</xdr:col>
          <xdr:colOff>0</xdr:colOff>
          <xdr:row>52</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15</xdr:col>
          <xdr:colOff>9525</xdr:colOff>
          <xdr:row>59</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60</xdr:row>
          <xdr:rowOff>9525</xdr:rowOff>
        </xdr:from>
        <xdr:to>
          <xdr:col>16</xdr:col>
          <xdr:colOff>85725</xdr:colOff>
          <xdr:row>61</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9525</xdr:rowOff>
        </xdr:from>
        <xdr:to>
          <xdr:col>13</xdr:col>
          <xdr:colOff>57150</xdr:colOff>
          <xdr:row>61</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64</xdr:row>
          <xdr:rowOff>0</xdr:rowOff>
        </xdr:from>
        <xdr:to>
          <xdr:col>16</xdr:col>
          <xdr:colOff>76200</xdr:colOff>
          <xdr:row>65</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13</xdr:col>
          <xdr:colOff>66675</xdr:colOff>
          <xdr:row>65</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0</xdr:rowOff>
        </xdr:from>
        <xdr:to>
          <xdr:col>15</xdr:col>
          <xdr:colOff>9525</xdr:colOff>
          <xdr:row>66</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12</xdr:col>
          <xdr:colOff>0</xdr:colOff>
          <xdr:row>66</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69</xdr:row>
          <xdr:rowOff>0</xdr:rowOff>
        </xdr:from>
        <xdr:to>
          <xdr:col>18</xdr:col>
          <xdr:colOff>95250</xdr:colOff>
          <xdr:row>70</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9525</xdr:rowOff>
        </xdr:from>
        <xdr:to>
          <xdr:col>14</xdr:col>
          <xdr:colOff>171450</xdr:colOff>
          <xdr:row>70</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69</xdr:row>
          <xdr:rowOff>0</xdr:rowOff>
        </xdr:from>
        <xdr:to>
          <xdr:col>22</xdr:col>
          <xdr:colOff>276225</xdr:colOff>
          <xdr:row>70</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70</xdr:row>
          <xdr:rowOff>0</xdr:rowOff>
        </xdr:from>
        <xdr:to>
          <xdr:col>19</xdr:col>
          <xdr:colOff>171450</xdr:colOff>
          <xdr:row>71</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9525</xdr:rowOff>
        </xdr:from>
        <xdr:to>
          <xdr:col>14</xdr:col>
          <xdr:colOff>276225</xdr:colOff>
          <xdr:row>71</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71</xdr:row>
          <xdr:rowOff>0</xdr:rowOff>
        </xdr:from>
        <xdr:to>
          <xdr:col>17</xdr:col>
          <xdr:colOff>38100</xdr:colOff>
          <xdr:row>72</xdr:row>
          <xdr:rowOff>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9525</xdr:rowOff>
        </xdr:from>
        <xdr:to>
          <xdr:col>13</xdr:col>
          <xdr:colOff>200025</xdr:colOff>
          <xdr:row>72</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0</xdr:rowOff>
        </xdr:from>
        <xdr:to>
          <xdr:col>21</xdr:col>
          <xdr:colOff>161925</xdr:colOff>
          <xdr:row>72</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72</xdr:row>
          <xdr:rowOff>0</xdr:rowOff>
        </xdr:from>
        <xdr:to>
          <xdr:col>17</xdr:col>
          <xdr:colOff>9525</xdr:colOff>
          <xdr:row>73</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9525</xdr:rowOff>
        </xdr:from>
        <xdr:to>
          <xdr:col>13</xdr:col>
          <xdr:colOff>238125</xdr:colOff>
          <xdr:row>73</xdr:row>
          <xdr:rowOff>9525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73</xdr:row>
          <xdr:rowOff>0</xdr:rowOff>
        </xdr:from>
        <xdr:to>
          <xdr:col>16</xdr:col>
          <xdr:colOff>28575</xdr:colOff>
          <xdr:row>74</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75</xdr:row>
          <xdr:rowOff>0</xdr:rowOff>
        </xdr:from>
        <xdr:to>
          <xdr:col>17</xdr:col>
          <xdr:colOff>228600</xdr:colOff>
          <xdr:row>76</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9525</xdr:rowOff>
        </xdr:from>
        <xdr:to>
          <xdr:col>14</xdr:col>
          <xdr:colOff>85725</xdr:colOff>
          <xdr:row>76</xdr:row>
          <xdr:rowOff>9525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75</xdr:row>
          <xdr:rowOff>0</xdr:rowOff>
        </xdr:from>
        <xdr:to>
          <xdr:col>21</xdr:col>
          <xdr:colOff>219075</xdr:colOff>
          <xdr:row>76</xdr:row>
          <xdr:rowOff>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0</xdr:rowOff>
        </xdr:from>
        <xdr:to>
          <xdr:col>16</xdr:col>
          <xdr:colOff>95250</xdr:colOff>
          <xdr:row>49</xdr:row>
          <xdr:rowOff>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219075</xdr:rowOff>
        </xdr:from>
        <xdr:to>
          <xdr:col>5</xdr:col>
          <xdr:colOff>200025</xdr:colOff>
          <xdr:row>81</xdr:row>
          <xdr:rowOff>28575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180975</xdr:rowOff>
        </xdr:from>
        <xdr:to>
          <xdr:col>4</xdr:col>
          <xdr:colOff>219075</xdr:colOff>
          <xdr:row>82</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180975</xdr:rowOff>
        </xdr:from>
        <xdr:to>
          <xdr:col>4</xdr:col>
          <xdr:colOff>200025</xdr:colOff>
          <xdr:row>83</xdr:row>
          <xdr:rowOff>9525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180975</xdr:rowOff>
        </xdr:from>
        <xdr:to>
          <xdr:col>5</xdr:col>
          <xdr:colOff>114300</xdr:colOff>
          <xdr:row>84</xdr:row>
          <xdr:rowOff>9525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180975</xdr:rowOff>
        </xdr:from>
        <xdr:to>
          <xdr:col>2</xdr:col>
          <xdr:colOff>209550</xdr:colOff>
          <xdr:row>85</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87</xdr:row>
          <xdr:rowOff>0</xdr:rowOff>
        </xdr:from>
        <xdr:to>
          <xdr:col>8</xdr:col>
          <xdr:colOff>114300</xdr:colOff>
          <xdr:row>88</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86</xdr:row>
          <xdr:rowOff>219075</xdr:rowOff>
        </xdr:from>
        <xdr:to>
          <xdr:col>11</xdr:col>
          <xdr:colOff>247650</xdr:colOff>
          <xdr:row>88</xdr:row>
          <xdr:rowOff>9525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xdr:row>
          <xdr:rowOff>9525</xdr:rowOff>
        </xdr:from>
        <xdr:to>
          <xdr:col>16</xdr:col>
          <xdr:colOff>47625</xdr:colOff>
          <xdr:row>88</xdr:row>
          <xdr:rowOff>19050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13</xdr:col>
          <xdr:colOff>9525</xdr:colOff>
          <xdr:row>52</xdr:row>
          <xdr:rowOff>9525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0</xdr:rowOff>
        </xdr:from>
        <xdr:to>
          <xdr:col>15</xdr:col>
          <xdr:colOff>276225</xdr:colOff>
          <xdr:row>52</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15</xdr:col>
          <xdr:colOff>9525</xdr:colOff>
          <xdr:row>59</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16</xdr:col>
          <xdr:colOff>66675</xdr:colOff>
          <xdr:row>59</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13</xdr:col>
          <xdr:colOff>257175</xdr:colOff>
          <xdr:row>59</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0</xdr:rowOff>
        </xdr:from>
        <xdr:to>
          <xdr:col>20</xdr:col>
          <xdr:colOff>276225</xdr:colOff>
          <xdr:row>54</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0</xdr:rowOff>
        </xdr:from>
        <xdr:to>
          <xdr:col>19</xdr:col>
          <xdr:colOff>123825</xdr:colOff>
          <xdr:row>54</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0</xdr:rowOff>
        </xdr:from>
        <xdr:to>
          <xdr:col>20</xdr:col>
          <xdr:colOff>276225</xdr:colOff>
          <xdr:row>56</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0</xdr:rowOff>
        </xdr:from>
        <xdr:to>
          <xdr:col>19</xdr:col>
          <xdr:colOff>190500</xdr:colOff>
          <xdr:row>61</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13</xdr:col>
          <xdr:colOff>104775</xdr:colOff>
          <xdr:row>66</xdr:row>
          <xdr:rowOff>9525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0</xdr:rowOff>
        </xdr:from>
        <xdr:to>
          <xdr:col>16</xdr:col>
          <xdr:colOff>104775</xdr:colOff>
          <xdr:row>66</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228600</xdr:rowOff>
        </xdr:from>
        <xdr:to>
          <xdr:col>19</xdr:col>
          <xdr:colOff>76200</xdr:colOff>
          <xdr:row>52</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85725</xdr:colOff>
          <xdr:row>52</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13</xdr:col>
          <xdr:colOff>114300</xdr:colOff>
          <xdr:row>67</xdr:row>
          <xdr:rowOff>9525</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16</xdr:col>
          <xdr:colOff>28575</xdr:colOff>
          <xdr:row>67</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13</xdr:col>
          <xdr:colOff>114300</xdr:colOff>
          <xdr:row>68</xdr:row>
          <xdr:rowOff>9525</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13</xdr:col>
          <xdr:colOff>95250</xdr:colOff>
          <xdr:row>69</xdr:row>
          <xdr:rowOff>9525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16</xdr:col>
          <xdr:colOff>85725</xdr:colOff>
          <xdr:row>68</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68</xdr:row>
          <xdr:rowOff>0</xdr:rowOff>
        </xdr:from>
        <xdr:to>
          <xdr:col>16</xdr:col>
          <xdr:colOff>66675</xdr:colOff>
          <xdr:row>69</xdr:row>
          <xdr:rowOff>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34</xdr:row>
          <xdr:rowOff>0</xdr:rowOff>
        </xdr:from>
        <xdr:to>
          <xdr:col>16</xdr:col>
          <xdr:colOff>19050</xdr:colOff>
          <xdr:row>35</xdr:row>
          <xdr:rowOff>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9525</xdr:rowOff>
        </xdr:from>
        <xdr:to>
          <xdr:col>13</xdr:col>
          <xdr:colOff>76200</xdr:colOff>
          <xdr:row>35</xdr:row>
          <xdr:rowOff>9525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9525</xdr:rowOff>
        </xdr:from>
        <xdr:to>
          <xdr:col>15</xdr:col>
          <xdr:colOff>85725</xdr:colOff>
          <xdr:row>77</xdr:row>
          <xdr:rowOff>247650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14</xdr:col>
          <xdr:colOff>142875</xdr:colOff>
          <xdr:row>36</xdr:row>
          <xdr:rowOff>9525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9525</xdr:rowOff>
        </xdr:from>
        <xdr:to>
          <xdr:col>18</xdr:col>
          <xdr:colOff>238125</xdr:colOff>
          <xdr:row>36</xdr:row>
          <xdr:rowOff>9525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42</xdr:row>
          <xdr:rowOff>228600</xdr:rowOff>
        </xdr:from>
        <xdr:to>
          <xdr:col>13</xdr:col>
          <xdr:colOff>0</xdr:colOff>
          <xdr:row>43</xdr:row>
          <xdr:rowOff>228600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228600</xdr:rowOff>
        </xdr:from>
        <xdr:to>
          <xdr:col>14</xdr:col>
          <xdr:colOff>257175</xdr:colOff>
          <xdr:row>43</xdr:row>
          <xdr:rowOff>228600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0</xdr:rowOff>
        </xdr:from>
        <xdr:to>
          <xdr:col>13</xdr:col>
          <xdr:colOff>19050</xdr:colOff>
          <xdr:row>45</xdr:row>
          <xdr:rowOff>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44</xdr:row>
          <xdr:rowOff>0</xdr:rowOff>
        </xdr:from>
        <xdr:to>
          <xdr:col>17</xdr:col>
          <xdr:colOff>238125</xdr:colOff>
          <xdr:row>45</xdr:row>
          <xdr:rowOff>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219075</xdr:rowOff>
        </xdr:from>
        <xdr:to>
          <xdr:col>13</xdr:col>
          <xdr:colOff>161925</xdr:colOff>
          <xdr:row>45</xdr:row>
          <xdr:rowOff>219075</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13</xdr:col>
          <xdr:colOff>57150</xdr:colOff>
          <xdr:row>54</xdr:row>
          <xdr:rowOff>9525</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16</xdr:col>
          <xdr:colOff>19050</xdr:colOff>
          <xdr:row>54</xdr:row>
          <xdr:rowOff>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0</xdr:rowOff>
        </xdr:from>
        <xdr:to>
          <xdr:col>22</xdr:col>
          <xdr:colOff>161925</xdr:colOff>
          <xdr:row>54</xdr:row>
          <xdr:rowOff>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13</xdr:col>
          <xdr:colOff>28575</xdr:colOff>
          <xdr:row>56</xdr:row>
          <xdr:rowOff>9525</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16</xdr:col>
          <xdr:colOff>66675</xdr:colOff>
          <xdr:row>56</xdr:row>
          <xdr:rowOff>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0</xdr:rowOff>
        </xdr:from>
        <xdr:to>
          <xdr:col>22</xdr:col>
          <xdr:colOff>66675</xdr:colOff>
          <xdr:row>56</xdr:row>
          <xdr:rowOff>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62</xdr:row>
          <xdr:rowOff>9525</xdr:rowOff>
        </xdr:from>
        <xdr:to>
          <xdr:col>16</xdr:col>
          <xdr:colOff>47625</xdr:colOff>
          <xdr:row>63</xdr:row>
          <xdr:rowOff>9525</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62</xdr:row>
          <xdr:rowOff>9525</xdr:rowOff>
        </xdr:from>
        <xdr:to>
          <xdr:col>13</xdr:col>
          <xdr:colOff>57150</xdr:colOff>
          <xdr:row>63</xdr:row>
          <xdr:rowOff>9525</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0</xdr:rowOff>
        </xdr:from>
        <xdr:to>
          <xdr:col>19</xdr:col>
          <xdr:colOff>161925</xdr:colOff>
          <xdr:row>63</xdr:row>
          <xdr:rowOff>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61</xdr:row>
          <xdr:rowOff>228600</xdr:rowOff>
        </xdr:from>
        <xdr:to>
          <xdr:col>22</xdr:col>
          <xdr:colOff>161925</xdr:colOff>
          <xdr:row>62</xdr:row>
          <xdr:rowOff>228600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86</xdr:row>
          <xdr:rowOff>0</xdr:rowOff>
        </xdr:from>
        <xdr:to>
          <xdr:col>8</xdr:col>
          <xdr:colOff>76200</xdr:colOff>
          <xdr:row>87</xdr:row>
          <xdr:rowOff>9525</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85</xdr:row>
          <xdr:rowOff>219075</xdr:rowOff>
        </xdr:from>
        <xdr:to>
          <xdr:col>11</xdr:col>
          <xdr:colOff>200025</xdr:colOff>
          <xdr:row>87</xdr:row>
          <xdr:rowOff>9525</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2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9525</xdr:rowOff>
        </xdr:from>
        <xdr:to>
          <xdr:col>19</xdr:col>
          <xdr:colOff>114300</xdr:colOff>
          <xdr:row>60</xdr:row>
          <xdr:rowOff>9525</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2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59</xdr:row>
          <xdr:rowOff>9525</xdr:rowOff>
        </xdr:from>
        <xdr:to>
          <xdr:col>22</xdr:col>
          <xdr:colOff>295275</xdr:colOff>
          <xdr:row>60</xdr:row>
          <xdr:rowOff>9525</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2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2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2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2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2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13</xdr:col>
          <xdr:colOff>47625</xdr:colOff>
          <xdr:row>74</xdr:row>
          <xdr:rowOff>9525</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2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74</xdr:row>
          <xdr:rowOff>9525</xdr:rowOff>
        </xdr:from>
        <xdr:to>
          <xdr:col>19</xdr:col>
          <xdr:colOff>228600</xdr:colOff>
          <xdr:row>75</xdr:row>
          <xdr:rowOff>9525</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2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xdr:row>
          <xdr:rowOff>9525</xdr:rowOff>
        </xdr:from>
        <xdr:to>
          <xdr:col>22</xdr:col>
          <xdr:colOff>323850</xdr:colOff>
          <xdr:row>75</xdr:row>
          <xdr:rowOff>9525</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2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56</xdr:row>
          <xdr:rowOff>9525</xdr:rowOff>
        </xdr:from>
        <xdr:to>
          <xdr:col>20</xdr:col>
          <xdr:colOff>57150</xdr:colOff>
          <xdr:row>57</xdr:row>
          <xdr:rowOff>9525</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2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56</xdr:row>
          <xdr:rowOff>9525</xdr:rowOff>
        </xdr:from>
        <xdr:to>
          <xdr:col>22</xdr:col>
          <xdr:colOff>457200</xdr:colOff>
          <xdr:row>57</xdr:row>
          <xdr:rowOff>9525</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2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19</xdr:col>
          <xdr:colOff>133350</xdr:colOff>
          <xdr:row>56</xdr:row>
          <xdr:rowOff>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2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77</xdr:row>
          <xdr:rowOff>9525</xdr:rowOff>
        </xdr:from>
        <xdr:to>
          <xdr:col>22</xdr:col>
          <xdr:colOff>428625</xdr:colOff>
          <xdr:row>77</xdr:row>
          <xdr:rowOff>247650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2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9525</xdr:rowOff>
        </xdr:from>
        <xdr:to>
          <xdr:col>8</xdr:col>
          <xdr:colOff>104775</xdr:colOff>
          <xdr:row>14</xdr:row>
          <xdr:rowOff>19050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2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承認条件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13</xdr:row>
          <xdr:rowOff>9525</xdr:rowOff>
        </xdr:from>
        <xdr:to>
          <xdr:col>12</xdr:col>
          <xdr:colOff>57150</xdr:colOff>
          <xdr:row>14</xdr:row>
          <xdr:rowOff>19050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2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再審査申請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xdr:row>
          <xdr:rowOff>9525</xdr:rowOff>
        </xdr:from>
        <xdr:to>
          <xdr:col>16</xdr:col>
          <xdr:colOff>28575</xdr:colOff>
          <xdr:row>14</xdr:row>
          <xdr:rowOff>19050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2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再評価申請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22</xdr:col>
          <xdr:colOff>514350</xdr:colOff>
          <xdr:row>14</xdr:row>
          <xdr:rowOff>19050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2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GPSP、RMP対象外の自主的調査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295275</xdr:rowOff>
        </xdr:from>
        <xdr:to>
          <xdr:col>7</xdr:col>
          <xdr:colOff>85725</xdr:colOff>
          <xdr:row>16</xdr:row>
          <xdr:rowOff>9525</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2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0</xdr:rowOff>
        </xdr:from>
        <xdr:to>
          <xdr:col>22</xdr:col>
          <xdr:colOff>209550</xdr:colOff>
          <xdr:row>61</xdr:row>
          <xdr:rowOff>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2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3.xml"/><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47" Type="http://schemas.openxmlformats.org/officeDocument/2006/relationships/ctrlProp" Target="../ctrlProps/ctrlProp54.xml"/><Relationship Id="rId63" Type="http://schemas.openxmlformats.org/officeDocument/2006/relationships/ctrlProp" Target="../ctrlProps/ctrlProp70.xml"/><Relationship Id="rId68" Type="http://schemas.openxmlformats.org/officeDocument/2006/relationships/ctrlProp" Target="../ctrlProps/ctrlProp75.xml"/><Relationship Id="rId84" Type="http://schemas.openxmlformats.org/officeDocument/2006/relationships/ctrlProp" Target="../ctrlProps/ctrlProp91.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 Id="rId138" Type="http://schemas.openxmlformats.org/officeDocument/2006/relationships/ctrlProp" Target="../ctrlProps/ctrlProp145.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144" Type="http://schemas.openxmlformats.org/officeDocument/2006/relationships/ctrlProp" Target="../ctrlProps/ctrlProp151.xml"/><Relationship Id="rId149" Type="http://schemas.openxmlformats.org/officeDocument/2006/relationships/ctrlProp" Target="../ctrlProps/ctrlProp156.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139" Type="http://schemas.openxmlformats.org/officeDocument/2006/relationships/ctrlProp" Target="../ctrlProps/ctrlProp146.xml"/><Relationship Id="rId80" Type="http://schemas.openxmlformats.org/officeDocument/2006/relationships/ctrlProp" Target="../ctrlProps/ctrlProp87.xml"/><Relationship Id="rId85"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67" Type="http://schemas.openxmlformats.org/officeDocument/2006/relationships/ctrlProp" Target="../ctrlProps/ctrlProp74.xml"/><Relationship Id="rId103" Type="http://schemas.openxmlformats.org/officeDocument/2006/relationships/ctrlProp" Target="../ctrlProps/ctrlProp110.xml"/><Relationship Id="rId108" Type="http://schemas.openxmlformats.org/officeDocument/2006/relationships/ctrlProp" Target="../ctrlProps/ctrlProp115.xml"/><Relationship Id="rId116" Type="http://schemas.openxmlformats.org/officeDocument/2006/relationships/ctrlProp" Target="../ctrlProps/ctrlProp123.xml"/><Relationship Id="rId124" Type="http://schemas.openxmlformats.org/officeDocument/2006/relationships/ctrlProp" Target="../ctrlProps/ctrlProp131.xml"/><Relationship Id="rId129" Type="http://schemas.openxmlformats.org/officeDocument/2006/relationships/ctrlProp" Target="../ctrlProps/ctrlProp136.xml"/><Relationship Id="rId137" Type="http://schemas.openxmlformats.org/officeDocument/2006/relationships/ctrlProp" Target="../ctrlProps/ctrlProp144.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70" Type="http://schemas.openxmlformats.org/officeDocument/2006/relationships/ctrlProp" Target="../ctrlProps/ctrlProp77.xml"/><Relationship Id="rId75" Type="http://schemas.openxmlformats.org/officeDocument/2006/relationships/ctrlProp" Target="../ctrlProps/ctrlProp82.xml"/><Relationship Id="rId83" Type="http://schemas.openxmlformats.org/officeDocument/2006/relationships/ctrlProp" Target="../ctrlProps/ctrlProp90.xml"/><Relationship Id="rId88" Type="http://schemas.openxmlformats.org/officeDocument/2006/relationships/ctrlProp" Target="../ctrlProps/ctrlProp95.xml"/><Relationship Id="rId91" Type="http://schemas.openxmlformats.org/officeDocument/2006/relationships/ctrlProp" Target="../ctrlProps/ctrlProp98.xml"/><Relationship Id="rId96" Type="http://schemas.openxmlformats.org/officeDocument/2006/relationships/ctrlProp" Target="../ctrlProps/ctrlProp103.xml"/><Relationship Id="rId111" Type="http://schemas.openxmlformats.org/officeDocument/2006/relationships/ctrlProp" Target="../ctrlProps/ctrlProp118.xml"/><Relationship Id="rId132" Type="http://schemas.openxmlformats.org/officeDocument/2006/relationships/ctrlProp" Target="../ctrlProps/ctrlProp139.xml"/><Relationship Id="rId140" Type="http://schemas.openxmlformats.org/officeDocument/2006/relationships/ctrlProp" Target="../ctrlProps/ctrlProp147.xml"/><Relationship Id="rId145" Type="http://schemas.openxmlformats.org/officeDocument/2006/relationships/ctrlProp" Target="../ctrlProps/ctrlProp15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6" Type="http://schemas.openxmlformats.org/officeDocument/2006/relationships/ctrlProp" Target="../ctrlProps/ctrlProp113.xml"/><Relationship Id="rId114" Type="http://schemas.openxmlformats.org/officeDocument/2006/relationships/ctrlProp" Target="../ctrlProps/ctrlProp121.xml"/><Relationship Id="rId119" Type="http://schemas.openxmlformats.org/officeDocument/2006/relationships/ctrlProp" Target="../ctrlProps/ctrlProp126.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65" Type="http://schemas.openxmlformats.org/officeDocument/2006/relationships/ctrlProp" Target="../ctrlProps/ctrlProp72.xml"/><Relationship Id="rId73" Type="http://schemas.openxmlformats.org/officeDocument/2006/relationships/ctrlProp" Target="../ctrlProps/ctrlProp80.xml"/><Relationship Id="rId78" Type="http://schemas.openxmlformats.org/officeDocument/2006/relationships/ctrlProp" Target="../ctrlProps/ctrlProp85.xml"/><Relationship Id="rId81" Type="http://schemas.openxmlformats.org/officeDocument/2006/relationships/ctrlProp" Target="../ctrlProps/ctrlProp88.xml"/><Relationship Id="rId86" Type="http://schemas.openxmlformats.org/officeDocument/2006/relationships/ctrlProp" Target="../ctrlProps/ctrlProp93.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130" Type="http://schemas.openxmlformats.org/officeDocument/2006/relationships/ctrlProp" Target="../ctrlProps/ctrlProp137.xml"/><Relationship Id="rId135" Type="http://schemas.openxmlformats.org/officeDocument/2006/relationships/ctrlProp" Target="../ctrlProps/ctrlProp142.xml"/><Relationship Id="rId143" Type="http://schemas.openxmlformats.org/officeDocument/2006/relationships/ctrlProp" Target="../ctrlProps/ctrlProp150.xml"/><Relationship Id="rId148" Type="http://schemas.openxmlformats.org/officeDocument/2006/relationships/ctrlProp" Target="../ctrlProps/ctrlProp155.xml"/><Relationship Id="rId4" Type="http://schemas.openxmlformats.org/officeDocument/2006/relationships/ctrlProp" Target="../ctrlProps/ctrlProp11.xml"/><Relationship Id="rId9" Type="http://schemas.openxmlformats.org/officeDocument/2006/relationships/ctrlProp" Target="../ctrlProps/ctrlProp16.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141" Type="http://schemas.openxmlformats.org/officeDocument/2006/relationships/ctrlProp" Target="../ctrlProps/ctrlProp148.xml"/><Relationship Id="rId146" Type="http://schemas.openxmlformats.org/officeDocument/2006/relationships/ctrlProp" Target="../ctrlProps/ctrlProp153.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147" Type="http://schemas.openxmlformats.org/officeDocument/2006/relationships/ctrlProp" Target="../ctrlProps/ctrlProp154.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142" Type="http://schemas.openxmlformats.org/officeDocument/2006/relationships/ctrlProp" Target="../ctrlProps/ctrlProp1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46"/>
  <sheetViews>
    <sheetView zoomScaleNormal="100" zoomScaleSheetLayoutView="100" workbookViewId="0">
      <selection activeCell="B3" sqref="B3"/>
    </sheetView>
  </sheetViews>
  <sheetFormatPr defaultColWidth="9" defaultRowHeight="18.75"/>
  <cols>
    <col min="1" max="1" width="3.625" style="212" customWidth="1"/>
    <col min="2" max="2" width="97.375" style="212" customWidth="1"/>
    <col min="3" max="16384" width="9" style="212"/>
  </cols>
  <sheetData>
    <row r="1" spans="1:2" ht="30" customHeight="1" thickTop="1">
      <c r="A1" s="254" t="s">
        <v>379</v>
      </c>
      <c r="B1" s="255"/>
    </row>
    <row r="2" spans="1:2" ht="48.75" customHeight="1">
      <c r="A2" s="256"/>
      <c r="B2" s="257" t="s">
        <v>679</v>
      </c>
    </row>
    <row r="3" spans="1:2" ht="198" customHeight="1">
      <c r="A3" s="256"/>
      <c r="B3" s="257" t="s">
        <v>402</v>
      </c>
    </row>
    <row r="4" spans="1:2" ht="149.25" customHeight="1">
      <c r="A4" s="256"/>
      <c r="B4" s="258" t="s">
        <v>670</v>
      </c>
    </row>
    <row r="5" spans="1:2" ht="18.75" customHeight="1">
      <c r="A5" s="256"/>
      <c r="B5" s="258"/>
    </row>
    <row r="6" spans="1:2" s="213" customFormat="1" ht="22.5">
      <c r="A6" s="259" t="s">
        <v>377</v>
      </c>
      <c r="B6" s="260" t="s">
        <v>380</v>
      </c>
    </row>
    <row r="7" spans="1:2" s="213" customFormat="1" ht="6" customHeight="1">
      <c r="A7" s="259"/>
      <c r="B7" s="260"/>
    </row>
    <row r="8" spans="1:2" s="213" customFormat="1" ht="19.5">
      <c r="A8" s="261" t="s">
        <v>373</v>
      </c>
      <c r="B8" s="262"/>
    </row>
    <row r="9" spans="1:2" s="253" customFormat="1" ht="19.5" customHeight="1">
      <c r="A9" s="263" t="s">
        <v>381</v>
      </c>
      <c r="B9" s="264"/>
    </row>
    <row r="10" spans="1:2" s="213" customFormat="1">
      <c r="A10" s="265"/>
      <c r="B10" s="266" t="s">
        <v>378</v>
      </c>
    </row>
    <row r="11" spans="1:2" s="213" customFormat="1" ht="33">
      <c r="A11" s="265"/>
      <c r="B11" s="267" t="s">
        <v>421</v>
      </c>
    </row>
    <row r="12" spans="1:2" s="253" customFormat="1" ht="19.5" customHeight="1">
      <c r="A12" s="263" t="s">
        <v>382</v>
      </c>
      <c r="B12" s="268"/>
    </row>
    <row r="13" spans="1:2" s="213" customFormat="1" ht="33.75" customHeight="1">
      <c r="A13" s="265"/>
      <c r="B13" s="267" t="s">
        <v>434</v>
      </c>
    </row>
    <row r="14" spans="1:2" s="213" customFormat="1">
      <c r="A14" s="265"/>
      <c r="B14" s="266" t="s">
        <v>383</v>
      </c>
    </row>
    <row r="15" spans="1:2" s="213" customFormat="1">
      <c r="A15" s="265"/>
      <c r="B15" s="266" t="s">
        <v>567</v>
      </c>
    </row>
    <row r="16" spans="1:2" s="213" customFormat="1" ht="12.75" customHeight="1">
      <c r="A16" s="265"/>
      <c r="B16" s="266" t="s">
        <v>442</v>
      </c>
    </row>
    <row r="17" spans="1:2" s="213" customFormat="1" ht="18.75" customHeight="1">
      <c r="A17" s="265"/>
      <c r="B17" s="266" t="s">
        <v>394</v>
      </c>
    </row>
    <row r="18" spans="1:2" s="213" customFormat="1">
      <c r="A18" s="265"/>
      <c r="B18" s="266" t="s">
        <v>393</v>
      </c>
    </row>
    <row r="19" spans="1:2" s="253" customFormat="1" ht="19.5" customHeight="1">
      <c r="A19" s="263" t="s">
        <v>384</v>
      </c>
      <c r="B19" s="269"/>
    </row>
    <row r="20" spans="1:2" s="213" customFormat="1" ht="50.25" customHeight="1">
      <c r="A20" s="270"/>
      <c r="B20" s="271" t="s">
        <v>422</v>
      </c>
    </row>
    <row r="21" spans="1:2" s="213" customFormat="1" ht="18.75" customHeight="1">
      <c r="A21" s="270"/>
      <c r="B21" s="267" t="s">
        <v>400</v>
      </c>
    </row>
    <row r="22" spans="1:2" s="253" customFormat="1" ht="19.5" customHeight="1">
      <c r="A22" s="263" t="s">
        <v>385</v>
      </c>
      <c r="B22" s="268"/>
    </row>
    <row r="23" spans="1:2" s="213" customFormat="1" ht="33">
      <c r="A23" s="265"/>
      <c r="B23" s="267" t="s">
        <v>435</v>
      </c>
    </row>
    <row r="24" spans="1:2" s="213" customFormat="1">
      <c r="A24" s="265"/>
      <c r="B24" s="266"/>
    </row>
    <row r="25" spans="1:2" s="213" customFormat="1" ht="18.75" customHeight="1">
      <c r="A25" s="480" t="s">
        <v>395</v>
      </c>
      <c r="B25" s="481"/>
    </row>
    <row r="26" spans="1:2" s="213" customFormat="1" ht="13.5" customHeight="1">
      <c r="A26" s="265"/>
      <c r="B26" s="266"/>
    </row>
    <row r="27" spans="1:2" s="213" customFormat="1" ht="19.5">
      <c r="A27" s="261" t="s">
        <v>374</v>
      </c>
      <c r="B27" s="262"/>
    </row>
    <row r="28" spans="1:2" s="253" customFormat="1" ht="19.5" customHeight="1">
      <c r="A28" s="263" t="s">
        <v>381</v>
      </c>
      <c r="B28" s="264"/>
    </row>
    <row r="29" spans="1:2" s="213" customFormat="1" ht="36" customHeight="1">
      <c r="A29" s="270"/>
      <c r="B29" s="271" t="s">
        <v>423</v>
      </c>
    </row>
    <row r="30" spans="1:2" s="213" customFormat="1">
      <c r="A30" s="265"/>
      <c r="B30" s="266" t="s">
        <v>424</v>
      </c>
    </row>
    <row r="31" spans="1:2" s="213" customFormat="1">
      <c r="A31" s="265"/>
      <c r="B31" s="272" t="s">
        <v>396</v>
      </c>
    </row>
    <row r="32" spans="1:2" s="253" customFormat="1" ht="19.5" customHeight="1">
      <c r="A32" s="263" t="s">
        <v>382</v>
      </c>
      <c r="B32" s="269"/>
    </row>
    <row r="33" spans="1:2" s="213" customFormat="1" ht="33">
      <c r="A33" s="265"/>
      <c r="B33" s="267" t="s">
        <v>436</v>
      </c>
    </row>
    <row r="34" spans="1:2" s="213" customFormat="1">
      <c r="A34" s="265"/>
      <c r="B34" s="266" t="s">
        <v>426</v>
      </c>
    </row>
    <row r="35" spans="1:2" s="213" customFormat="1">
      <c r="A35" s="265"/>
      <c r="B35" s="266" t="s">
        <v>397</v>
      </c>
    </row>
    <row r="36" spans="1:2" s="213" customFormat="1" ht="15" customHeight="1">
      <c r="A36" s="265"/>
      <c r="B36" s="266"/>
    </row>
    <row r="37" spans="1:2" s="213" customFormat="1" ht="18.75" customHeight="1">
      <c r="A37" s="265"/>
      <c r="B37" s="266" t="s">
        <v>399</v>
      </c>
    </row>
    <row r="38" spans="1:2" s="213" customFormat="1">
      <c r="A38" s="265"/>
      <c r="B38" s="266" t="s">
        <v>398</v>
      </c>
    </row>
    <row r="39" spans="1:2" s="253" customFormat="1" ht="19.5" customHeight="1">
      <c r="A39" s="263" t="s">
        <v>384</v>
      </c>
      <c r="B39" s="269"/>
    </row>
    <row r="40" spans="1:2" s="213" customFormat="1" ht="50.25" customHeight="1">
      <c r="A40" s="270"/>
      <c r="B40" s="267" t="s">
        <v>425</v>
      </c>
    </row>
    <row r="41" spans="1:2" s="213" customFormat="1" ht="33">
      <c r="A41" s="265"/>
      <c r="B41" s="267" t="s">
        <v>401</v>
      </c>
    </row>
    <row r="42" spans="1:2" s="253" customFormat="1" ht="21" customHeight="1">
      <c r="A42" s="263" t="s">
        <v>385</v>
      </c>
      <c r="B42" s="268"/>
    </row>
    <row r="43" spans="1:2" s="213" customFormat="1" ht="33">
      <c r="A43" s="265"/>
      <c r="B43" s="267" t="s">
        <v>437</v>
      </c>
    </row>
    <row r="44" spans="1:2" s="213" customFormat="1">
      <c r="A44" s="265"/>
      <c r="B44" s="262"/>
    </row>
    <row r="45" spans="1:2" s="213" customFormat="1" ht="19.5" thickBot="1">
      <c r="A45" s="482" t="s">
        <v>395</v>
      </c>
      <c r="B45" s="483"/>
    </row>
    <row r="46" spans="1:2" ht="19.5" thickTop="1"/>
  </sheetData>
  <mergeCells count="2">
    <mergeCell ref="A25:B25"/>
    <mergeCell ref="A45:B45"/>
  </mergeCells>
  <phoneticPr fontId="3"/>
  <printOptions horizontalCentered="1"/>
  <pageMargins left="0.11811023622047245" right="0.11811023622047245" top="0.55118110236220474" bottom="0.15748031496062992" header="0.11811023622047245" footer="0"/>
  <pageSetup paperSize="9" scale="98" orientation="portrait" r:id="rId1"/>
  <rowBreaks count="1" manualBreakCount="1">
    <brk id="25"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Y65"/>
  <sheetViews>
    <sheetView showGridLines="0" view="pageBreakPreview" topLeftCell="A3" zoomScaleNormal="100" zoomScaleSheetLayoutView="100" workbookViewId="0">
      <selection activeCell="T50" sqref="T50:W50"/>
    </sheetView>
  </sheetViews>
  <sheetFormatPr defaultColWidth="4.125" defaultRowHeight="13.5"/>
  <sheetData>
    <row r="1" spans="1:25" ht="19.5" customHeight="1">
      <c r="A1" t="s">
        <v>675</v>
      </c>
      <c r="P1" s="611" t="s">
        <v>445</v>
      </c>
      <c r="Q1" s="510"/>
      <c r="R1" s="511"/>
      <c r="S1" s="611" t="str">
        <f>IF(入力画面!D81="","",入力画面!D81)</f>
        <v/>
      </c>
      <c r="T1" s="510"/>
      <c r="U1" s="510"/>
      <c r="V1" s="510"/>
      <c r="W1" s="510"/>
      <c r="X1" s="511"/>
    </row>
    <row r="2" spans="1:25" ht="8.25" customHeight="1">
      <c r="P2" s="30"/>
      <c r="Q2" s="30"/>
      <c r="R2" s="30"/>
      <c r="S2" s="30"/>
      <c r="T2" s="30"/>
      <c r="U2" s="30"/>
      <c r="V2" s="30"/>
      <c r="W2" s="30"/>
      <c r="X2" s="30"/>
    </row>
    <row r="3" spans="1:25" ht="18.75">
      <c r="A3" s="1676" t="s">
        <v>362</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row>
    <row r="4" spans="1:25" ht="6" customHeight="1"/>
    <row r="5" spans="1:25" s="243" customFormat="1">
      <c r="A5" s="1640" t="s">
        <v>390</v>
      </c>
      <c r="B5" s="1640"/>
      <c r="C5" s="1640"/>
      <c r="D5" s="1640"/>
      <c r="E5" s="1640"/>
      <c r="F5" s="1640"/>
      <c r="G5" s="1640"/>
    </row>
    <row r="6" spans="1:25" s="243" customFormat="1">
      <c r="A6" s="1623" t="s">
        <v>363</v>
      </c>
      <c r="B6" s="1624"/>
      <c r="C6" s="1624"/>
      <c r="D6" s="1624"/>
      <c r="E6" s="1624"/>
      <c r="F6" s="1624"/>
      <c r="G6" s="1611"/>
      <c r="H6" s="1623" t="s">
        <v>364</v>
      </c>
      <c r="I6" s="1624"/>
      <c r="J6" s="1624"/>
      <c r="K6" s="1624"/>
      <c r="L6" s="1624"/>
      <c r="M6" s="1624"/>
      <c r="N6" s="1624"/>
      <c r="O6" s="1624"/>
      <c r="P6" s="1624"/>
      <c r="Q6" s="1624"/>
      <c r="R6" s="1624"/>
      <c r="S6" s="1611"/>
      <c r="T6" s="1623" t="s">
        <v>365</v>
      </c>
      <c r="U6" s="1624"/>
      <c r="V6" s="1624"/>
      <c r="W6" s="1624"/>
      <c r="X6" s="1611"/>
    </row>
    <row r="7" spans="1:25" s="243" customFormat="1">
      <c r="A7" s="1625"/>
      <c r="B7" s="1626"/>
      <c r="C7" s="1626"/>
      <c r="D7" s="1626"/>
      <c r="E7" s="1626"/>
      <c r="F7" s="1626"/>
      <c r="G7" s="1612"/>
      <c r="H7" s="1625"/>
      <c r="I7" s="1626"/>
      <c r="J7" s="1626"/>
      <c r="K7" s="1626"/>
      <c r="L7" s="1626"/>
      <c r="M7" s="1626"/>
      <c r="N7" s="1626"/>
      <c r="O7" s="1626"/>
      <c r="P7" s="1626"/>
      <c r="Q7" s="1626"/>
      <c r="R7" s="1626"/>
      <c r="S7" s="1612"/>
      <c r="T7" s="1625"/>
      <c r="U7" s="1626"/>
      <c r="V7" s="1626"/>
      <c r="W7" s="1626"/>
      <c r="X7" s="1612"/>
    </row>
    <row r="8" spans="1:25" s="243" customFormat="1">
      <c r="A8" s="1613" t="s">
        <v>475</v>
      </c>
      <c r="B8" s="1614"/>
      <c r="C8" s="1615"/>
      <c r="D8" s="1677" t="s">
        <v>465</v>
      </c>
      <c r="E8" s="1678"/>
      <c r="F8" s="1678"/>
      <c r="G8" s="1679"/>
      <c r="H8" s="246" t="s">
        <v>345</v>
      </c>
      <c r="I8" s="1614" t="s">
        <v>569</v>
      </c>
      <c r="J8" s="1614"/>
      <c r="K8" s="1614"/>
      <c r="L8" s="1614"/>
      <c r="M8" s="1614"/>
      <c r="N8" s="1614"/>
      <c r="O8" s="1614"/>
      <c r="P8" s="1614"/>
      <c r="Q8" s="1614"/>
      <c r="R8" s="1614"/>
      <c r="S8" s="1615"/>
      <c r="T8" s="1636">
        <f>IF(H8="■",20000*1.1,(IF(H9="■",40000*1.1,0)))</f>
        <v>0</v>
      </c>
      <c r="U8" s="1637"/>
      <c r="V8" s="1637"/>
      <c r="W8" s="1637"/>
      <c r="X8" s="1611" t="s">
        <v>366</v>
      </c>
    </row>
    <row r="9" spans="1:25" s="243" customFormat="1">
      <c r="A9" s="1661"/>
      <c r="B9" s="1662"/>
      <c r="C9" s="1663"/>
      <c r="D9" s="1680"/>
      <c r="E9" s="1681"/>
      <c r="F9" s="1681"/>
      <c r="G9" s="1682"/>
      <c r="H9" s="215" t="s">
        <v>345</v>
      </c>
      <c r="I9" s="1617" t="s">
        <v>570</v>
      </c>
      <c r="J9" s="1617"/>
      <c r="K9" s="1617"/>
      <c r="L9" s="1617"/>
      <c r="M9" s="1617"/>
      <c r="N9" s="1617"/>
      <c r="O9" s="1617"/>
      <c r="P9" s="1617"/>
      <c r="Q9" s="1617"/>
      <c r="R9" s="1617"/>
      <c r="S9" s="1618"/>
      <c r="T9" s="1638"/>
      <c r="U9" s="1639"/>
      <c r="V9" s="1639"/>
      <c r="W9" s="1639"/>
      <c r="X9" s="1612"/>
    </row>
    <row r="10" spans="1:25" s="243" customFormat="1">
      <c r="A10" s="1661"/>
      <c r="B10" s="1662"/>
      <c r="C10" s="1663"/>
      <c r="D10" s="1664" t="s">
        <v>466</v>
      </c>
      <c r="E10" s="1665"/>
      <c r="F10" s="1665"/>
      <c r="G10" s="1666"/>
      <c r="H10" s="246" t="s">
        <v>345</v>
      </c>
      <c r="I10" s="1614" t="s">
        <v>571</v>
      </c>
      <c r="J10" s="1614"/>
      <c r="K10" s="1614"/>
      <c r="L10" s="1614"/>
      <c r="M10" s="1614"/>
      <c r="N10" s="1614"/>
      <c r="O10" s="1614"/>
      <c r="P10" s="1614"/>
      <c r="Q10" s="1614"/>
      <c r="R10" s="1614"/>
      <c r="S10" s="1615"/>
      <c r="T10" s="1636">
        <f>IF(H10="■",50000*1.1,(IF(H11="■",70000*1.1,0)))</f>
        <v>0</v>
      </c>
      <c r="U10" s="1637"/>
      <c r="V10" s="1637"/>
      <c r="W10" s="1637"/>
      <c r="X10" s="1611" t="s">
        <v>366</v>
      </c>
    </row>
    <row r="11" spans="1:25" s="243" customFormat="1">
      <c r="A11" s="1661"/>
      <c r="B11" s="1662"/>
      <c r="C11" s="1663"/>
      <c r="D11" s="1670" t="s">
        <v>467</v>
      </c>
      <c r="E11" s="1671"/>
      <c r="F11" s="1671"/>
      <c r="G11" s="1672"/>
      <c r="H11" s="214" t="s">
        <v>345</v>
      </c>
      <c r="I11" s="278" t="s">
        <v>572</v>
      </c>
      <c r="J11" s="278"/>
      <c r="K11" s="278"/>
      <c r="L11" s="278"/>
      <c r="M11" s="278"/>
      <c r="N11" s="278"/>
      <c r="O11" s="278"/>
      <c r="P11" s="278"/>
      <c r="Q11" s="278"/>
      <c r="R11" s="278"/>
      <c r="S11" s="279"/>
      <c r="T11" s="1673"/>
      <c r="U11" s="1674"/>
      <c r="V11" s="1674"/>
      <c r="W11" s="1674"/>
      <c r="X11" s="1675"/>
    </row>
    <row r="12" spans="1:25" s="243" customFormat="1">
      <c r="A12" s="1616"/>
      <c r="B12" s="1617"/>
      <c r="C12" s="1618"/>
      <c r="D12" s="1667" t="s">
        <v>468</v>
      </c>
      <c r="E12" s="1668"/>
      <c r="F12" s="1668"/>
      <c r="G12" s="1669"/>
      <c r="H12" s="215"/>
      <c r="I12" s="1617"/>
      <c r="J12" s="1617"/>
      <c r="K12" s="1617"/>
      <c r="L12" s="1617"/>
      <c r="M12" s="1617"/>
      <c r="N12" s="1617"/>
      <c r="O12" s="1617"/>
      <c r="P12" s="1617"/>
      <c r="Q12" s="1617"/>
      <c r="R12" s="1617"/>
      <c r="S12" s="1618"/>
      <c r="T12" s="1638"/>
      <c r="U12" s="1639"/>
      <c r="V12" s="1639"/>
      <c r="W12" s="1639"/>
      <c r="X12" s="1612"/>
    </row>
    <row r="13" spans="1:25" s="243" customFormat="1">
      <c r="A13" s="1613" t="s">
        <v>476</v>
      </c>
      <c r="B13" s="1614"/>
      <c r="C13" s="1614"/>
      <c r="D13" s="1614"/>
      <c r="E13" s="1614"/>
      <c r="F13" s="1614"/>
      <c r="G13" s="1615"/>
      <c r="H13" s="1613" t="s">
        <v>514</v>
      </c>
      <c r="I13" s="1614"/>
      <c r="J13" s="1614"/>
      <c r="K13" s="1614"/>
      <c r="L13" s="1614"/>
      <c r="M13" s="1614"/>
      <c r="N13" s="1614"/>
      <c r="O13" s="1614"/>
      <c r="P13" s="1614"/>
      <c r="Q13" s="1614"/>
      <c r="R13" s="1614"/>
      <c r="S13" s="1615"/>
      <c r="T13" s="1636">
        <f>(T8+T10)*0.2</f>
        <v>0</v>
      </c>
      <c r="U13" s="1637"/>
      <c r="V13" s="1637"/>
      <c r="W13" s="1637"/>
      <c r="X13" s="1611" t="s">
        <v>366</v>
      </c>
      <c r="Y13" s="245"/>
    </row>
    <row r="14" spans="1:25" s="243" customFormat="1">
      <c r="A14" s="1616"/>
      <c r="B14" s="1617"/>
      <c r="C14" s="1617"/>
      <c r="D14" s="1617"/>
      <c r="E14" s="1617"/>
      <c r="F14" s="1617"/>
      <c r="G14" s="1618"/>
      <c r="H14" s="1616"/>
      <c r="I14" s="1617"/>
      <c r="J14" s="1617"/>
      <c r="K14" s="1617"/>
      <c r="L14" s="1617"/>
      <c r="M14" s="1617"/>
      <c r="N14" s="1617"/>
      <c r="O14" s="1617"/>
      <c r="P14" s="1617"/>
      <c r="Q14" s="1617"/>
      <c r="R14" s="1617"/>
      <c r="S14" s="1618"/>
      <c r="T14" s="1638"/>
      <c r="U14" s="1639"/>
      <c r="V14" s="1639"/>
      <c r="W14" s="1639"/>
      <c r="X14" s="1612"/>
    </row>
    <row r="15" spans="1:25" s="243" customFormat="1">
      <c r="A15" s="1613" t="s">
        <v>478</v>
      </c>
      <c r="B15" s="1614"/>
      <c r="C15" s="1614"/>
      <c r="D15" s="1614"/>
      <c r="E15" s="1614"/>
      <c r="F15" s="1614"/>
      <c r="G15" s="1615"/>
      <c r="H15" s="1613" t="s">
        <v>477</v>
      </c>
      <c r="I15" s="1614"/>
      <c r="J15" s="1614"/>
      <c r="K15" s="1614"/>
      <c r="L15" s="1614"/>
      <c r="M15" s="1614"/>
      <c r="N15" s="1614"/>
      <c r="O15" s="1614"/>
      <c r="P15" s="1614"/>
      <c r="Q15" s="1614"/>
      <c r="R15" s="1614"/>
      <c r="S15" s="1615"/>
      <c r="T15" s="1636">
        <f>T8+T10+T13</f>
        <v>0</v>
      </c>
      <c r="U15" s="1637"/>
      <c r="V15" s="1637"/>
      <c r="W15" s="1637"/>
      <c r="X15" s="1611" t="s">
        <v>366</v>
      </c>
    </row>
    <row r="16" spans="1:25" s="243" customFormat="1">
      <c r="A16" s="1616"/>
      <c r="B16" s="1617"/>
      <c r="C16" s="1617"/>
      <c r="D16" s="1617"/>
      <c r="E16" s="1617"/>
      <c r="F16" s="1617"/>
      <c r="G16" s="1618"/>
      <c r="H16" s="1616"/>
      <c r="I16" s="1617"/>
      <c r="J16" s="1617"/>
      <c r="K16" s="1617"/>
      <c r="L16" s="1617"/>
      <c r="M16" s="1617"/>
      <c r="N16" s="1617"/>
      <c r="O16" s="1617"/>
      <c r="P16" s="1617"/>
      <c r="Q16" s="1617"/>
      <c r="R16" s="1617"/>
      <c r="S16" s="1618"/>
      <c r="T16" s="1638"/>
      <c r="U16" s="1639"/>
      <c r="V16" s="1639"/>
      <c r="W16" s="1639"/>
      <c r="X16" s="1612"/>
    </row>
    <row r="17" spans="1:24" s="243" customFormat="1">
      <c r="A17" s="1613" t="s">
        <v>479</v>
      </c>
      <c r="B17" s="1614"/>
      <c r="C17" s="1614"/>
      <c r="D17" s="1614"/>
      <c r="E17" s="1614"/>
      <c r="F17" s="1614"/>
      <c r="G17" s="1615"/>
      <c r="H17" s="1613" t="s">
        <v>492</v>
      </c>
      <c r="I17" s="1614"/>
      <c r="J17" s="1614"/>
      <c r="K17" s="1614"/>
      <c r="L17" s="1614"/>
      <c r="M17" s="1614"/>
      <c r="N17" s="1614"/>
      <c r="O17" s="1614"/>
      <c r="P17" s="1614"/>
      <c r="Q17" s="1614"/>
      <c r="R17" s="1614"/>
      <c r="S17" s="1615"/>
      <c r="T17" s="1636">
        <f>T15*0.3</f>
        <v>0</v>
      </c>
      <c r="U17" s="1637"/>
      <c r="V17" s="1637"/>
      <c r="W17" s="1637"/>
      <c r="X17" s="1611" t="s">
        <v>366</v>
      </c>
    </row>
    <row r="18" spans="1:24" s="243" customFormat="1">
      <c r="A18" s="1616"/>
      <c r="B18" s="1617"/>
      <c r="C18" s="1617"/>
      <c r="D18" s="1617"/>
      <c r="E18" s="1617"/>
      <c r="F18" s="1617"/>
      <c r="G18" s="1618"/>
      <c r="H18" s="1616"/>
      <c r="I18" s="1617"/>
      <c r="J18" s="1617"/>
      <c r="K18" s="1617"/>
      <c r="L18" s="1617"/>
      <c r="M18" s="1617"/>
      <c r="N18" s="1617"/>
      <c r="O18" s="1617"/>
      <c r="P18" s="1617"/>
      <c r="Q18" s="1617"/>
      <c r="R18" s="1617"/>
      <c r="S18" s="1618"/>
      <c r="T18" s="1638"/>
      <c r="U18" s="1639"/>
      <c r="V18" s="1639"/>
      <c r="W18" s="1639"/>
      <c r="X18" s="1612"/>
    </row>
    <row r="19" spans="1:24" s="243" customFormat="1">
      <c r="A19" s="1613" t="s">
        <v>481</v>
      </c>
      <c r="B19" s="1614"/>
      <c r="C19" s="1614"/>
      <c r="D19" s="1614"/>
      <c r="E19" s="1614"/>
      <c r="F19" s="1614"/>
      <c r="G19" s="1615"/>
      <c r="H19" s="1613" t="s">
        <v>480</v>
      </c>
      <c r="I19" s="1614"/>
      <c r="J19" s="1614"/>
      <c r="K19" s="1614"/>
      <c r="L19" s="1614"/>
      <c r="M19" s="1614"/>
      <c r="N19" s="1614"/>
      <c r="O19" s="1614"/>
      <c r="P19" s="1614"/>
      <c r="Q19" s="1614"/>
      <c r="R19" s="1614"/>
      <c r="S19" s="1615"/>
      <c r="T19" s="1636">
        <f>T15+T17</f>
        <v>0</v>
      </c>
      <c r="U19" s="1637"/>
      <c r="V19" s="1637"/>
      <c r="W19" s="1637"/>
      <c r="X19" s="1611" t="s">
        <v>366</v>
      </c>
    </row>
    <row r="20" spans="1:24" s="243" customFormat="1">
      <c r="A20" s="1616"/>
      <c r="B20" s="1617"/>
      <c r="C20" s="1617"/>
      <c r="D20" s="1617"/>
      <c r="E20" s="1617"/>
      <c r="F20" s="1617"/>
      <c r="G20" s="1618"/>
      <c r="H20" s="1616"/>
      <c r="I20" s="1617"/>
      <c r="J20" s="1617"/>
      <c r="K20" s="1617"/>
      <c r="L20" s="1617"/>
      <c r="M20" s="1617"/>
      <c r="N20" s="1617"/>
      <c r="O20" s="1617"/>
      <c r="P20" s="1617"/>
      <c r="Q20" s="1617"/>
      <c r="R20" s="1617"/>
      <c r="S20" s="1618"/>
      <c r="T20" s="1638"/>
      <c r="U20" s="1639"/>
      <c r="V20" s="1639"/>
      <c r="W20" s="1639"/>
      <c r="X20" s="1612"/>
    </row>
    <row r="21" spans="1:24" s="243" customFormat="1" ht="15.75" customHeight="1">
      <c r="A21" s="1652">
        <v>10</v>
      </c>
      <c r="B21" s="1653"/>
      <c r="C21" s="1653"/>
      <c r="D21" s="1653"/>
      <c r="E21" s="1653"/>
      <c r="F21" s="1653"/>
      <c r="G21" s="1653"/>
      <c r="H21" s="1653"/>
      <c r="I21" s="1653"/>
      <c r="J21" s="1653"/>
      <c r="K21" s="1653"/>
      <c r="L21" s="1653"/>
      <c r="M21" s="1653"/>
      <c r="N21" s="1653"/>
      <c r="O21" s="1653"/>
      <c r="P21" s="1653"/>
      <c r="Q21" s="1653"/>
      <c r="R21" s="1653"/>
      <c r="S21" s="1654"/>
      <c r="T21" s="1655">
        <f>(T19/(A21*0.11/0.1))</f>
        <v>0</v>
      </c>
      <c r="U21" s="1656"/>
      <c r="V21" s="1656"/>
      <c r="W21" s="1656"/>
      <c r="X21" s="274" t="s">
        <v>438</v>
      </c>
    </row>
    <row r="22" spans="1:24" s="243" customFormat="1" ht="12"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c r="A23" s="1640" t="s">
        <v>474</v>
      </c>
      <c r="B23" s="1640"/>
      <c r="C23" s="1640"/>
      <c r="D23" s="1640"/>
      <c r="E23" s="1640"/>
      <c r="F23" s="1640"/>
      <c r="G23" s="1640"/>
      <c r="U23" s="275"/>
    </row>
    <row r="24" spans="1:24" s="243" customFormat="1">
      <c r="A24" s="1623" t="s">
        <v>363</v>
      </c>
      <c r="B24" s="1624"/>
      <c r="C24" s="1624"/>
      <c r="D24" s="1624"/>
      <c r="E24" s="1624"/>
      <c r="F24" s="1624"/>
      <c r="G24" s="1611"/>
      <c r="H24" s="1623" t="s">
        <v>364</v>
      </c>
      <c r="I24" s="1624"/>
      <c r="J24" s="1624"/>
      <c r="K24" s="1624"/>
      <c r="L24" s="1624"/>
      <c r="M24" s="1624"/>
      <c r="N24" s="1624"/>
      <c r="O24" s="1624"/>
      <c r="P24" s="1624"/>
      <c r="Q24" s="1624"/>
      <c r="R24" s="1624"/>
      <c r="S24" s="1611"/>
      <c r="T24" s="1623" t="s">
        <v>365</v>
      </c>
      <c r="U24" s="1624"/>
      <c r="V24" s="1624"/>
      <c r="W24" s="1624"/>
      <c r="X24" s="1611"/>
    </row>
    <row r="25" spans="1:24" s="243" customFormat="1">
      <c r="A25" s="1625"/>
      <c r="B25" s="1626"/>
      <c r="C25" s="1626"/>
      <c r="D25" s="1626"/>
      <c r="E25" s="1626"/>
      <c r="F25" s="1626"/>
      <c r="G25" s="1612"/>
      <c r="H25" s="1625"/>
      <c r="I25" s="1626"/>
      <c r="J25" s="1626"/>
      <c r="K25" s="1626"/>
      <c r="L25" s="1626"/>
      <c r="M25" s="1626"/>
      <c r="N25" s="1626"/>
      <c r="O25" s="1626"/>
      <c r="P25" s="1626"/>
      <c r="Q25" s="1626"/>
      <c r="R25" s="1626"/>
      <c r="S25" s="1612"/>
      <c r="T25" s="1625"/>
      <c r="U25" s="1626"/>
      <c r="V25" s="1626"/>
      <c r="W25" s="1626"/>
      <c r="X25" s="1612"/>
    </row>
    <row r="26" spans="1:24" s="243" customFormat="1">
      <c r="A26" s="1613" t="s">
        <v>482</v>
      </c>
      <c r="B26" s="1614"/>
      <c r="C26" s="1614"/>
      <c r="D26" s="1614"/>
      <c r="E26" s="1614"/>
      <c r="F26" s="311"/>
      <c r="G26" s="276" t="s">
        <v>469</v>
      </c>
      <c r="H26" s="246" t="s">
        <v>345</v>
      </c>
      <c r="I26" s="323" t="s">
        <v>367</v>
      </c>
      <c r="J26" s="1659" t="s">
        <v>376</v>
      </c>
      <c r="K26" s="1659"/>
      <c r="L26" s="1659"/>
      <c r="M26" s="1659"/>
      <c r="N26" s="1659"/>
      <c r="O26" s="1659"/>
      <c r="P26" s="1624" t="s">
        <v>368</v>
      </c>
      <c r="Q26" s="1624"/>
      <c r="R26" s="1624">
        <v>1</v>
      </c>
      <c r="S26" s="1611" t="s">
        <v>375</v>
      </c>
      <c r="T26" s="1636">
        <f>IF(H26="■",20000*1.1,(IF(H27="■",30000*1.1,0)))*R26</f>
        <v>0</v>
      </c>
      <c r="U26" s="1637"/>
      <c r="V26" s="1637"/>
      <c r="W26" s="1637"/>
      <c r="X26" s="1611" t="s">
        <v>366</v>
      </c>
    </row>
    <row r="27" spans="1:24" s="243" customFormat="1">
      <c r="A27" s="1616"/>
      <c r="B27" s="1617"/>
      <c r="C27" s="1617"/>
      <c r="D27" s="1617"/>
      <c r="E27" s="1617"/>
      <c r="F27" s="312"/>
      <c r="G27" s="277" t="s">
        <v>470</v>
      </c>
      <c r="H27" s="215" t="s">
        <v>345</v>
      </c>
      <c r="I27" s="324" t="s">
        <v>369</v>
      </c>
      <c r="J27" s="1660" t="s">
        <v>392</v>
      </c>
      <c r="K27" s="1660"/>
      <c r="L27" s="1660"/>
      <c r="M27" s="1660"/>
      <c r="N27" s="1660"/>
      <c r="O27" s="1660"/>
      <c r="P27" s="1626" t="s">
        <v>368</v>
      </c>
      <c r="Q27" s="1626"/>
      <c r="R27" s="1626"/>
      <c r="S27" s="1612"/>
      <c r="T27" s="1638"/>
      <c r="U27" s="1639"/>
      <c r="V27" s="1639"/>
      <c r="W27" s="1639"/>
      <c r="X27" s="1612"/>
    </row>
    <row r="28" spans="1:24" s="243" customFormat="1">
      <c r="A28" s="1613" t="s">
        <v>476</v>
      </c>
      <c r="B28" s="1614"/>
      <c r="C28" s="1614"/>
      <c r="D28" s="1614"/>
      <c r="E28" s="1614"/>
      <c r="F28" s="1614"/>
      <c r="G28" s="1615"/>
      <c r="H28" s="1613" t="s">
        <v>515</v>
      </c>
      <c r="I28" s="1614"/>
      <c r="J28" s="1614"/>
      <c r="K28" s="1614"/>
      <c r="L28" s="1614"/>
      <c r="M28" s="1614"/>
      <c r="N28" s="1614"/>
      <c r="O28" s="1614"/>
      <c r="P28" s="1614"/>
      <c r="Q28" s="1614"/>
      <c r="R28" s="1614"/>
      <c r="S28" s="1615"/>
      <c r="T28" s="1619">
        <f>T26*0.2</f>
        <v>0</v>
      </c>
      <c r="U28" s="1620"/>
      <c r="V28" s="1620"/>
      <c r="W28" s="1620"/>
      <c r="X28" s="1611" t="s">
        <v>366</v>
      </c>
    </row>
    <row r="29" spans="1:24" s="243" customFormat="1">
      <c r="A29" s="1616"/>
      <c r="B29" s="1617"/>
      <c r="C29" s="1617"/>
      <c r="D29" s="1617"/>
      <c r="E29" s="1617"/>
      <c r="F29" s="1617"/>
      <c r="G29" s="1618"/>
      <c r="H29" s="1616"/>
      <c r="I29" s="1617"/>
      <c r="J29" s="1617"/>
      <c r="K29" s="1617"/>
      <c r="L29" s="1617"/>
      <c r="M29" s="1617"/>
      <c r="N29" s="1617"/>
      <c r="O29" s="1617"/>
      <c r="P29" s="1617"/>
      <c r="Q29" s="1617"/>
      <c r="R29" s="1617"/>
      <c r="S29" s="1618"/>
      <c r="T29" s="1621"/>
      <c r="U29" s="1622"/>
      <c r="V29" s="1622"/>
      <c r="W29" s="1622"/>
      <c r="X29" s="1612"/>
    </row>
    <row r="30" spans="1:24" s="243" customFormat="1">
      <c r="A30" s="1613" t="s">
        <v>478</v>
      </c>
      <c r="B30" s="1614"/>
      <c r="C30" s="1614"/>
      <c r="D30" s="1614"/>
      <c r="E30" s="1614"/>
      <c r="F30" s="1614"/>
      <c r="G30" s="1615"/>
      <c r="H30" s="1613" t="s">
        <v>483</v>
      </c>
      <c r="I30" s="1614"/>
      <c r="J30" s="1614"/>
      <c r="K30" s="1614"/>
      <c r="L30" s="1614"/>
      <c r="M30" s="1614"/>
      <c r="N30" s="1614"/>
      <c r="O30" s="1614"/>
      <c r="P30" s="1614"/>
      <c r="Q30" s="1614"/>
      <c r="R30" s="1614"/>
      <c r="S30" s="1615"/>
      <c r="T30" s="1619">
        <f>T26+T28</f>
        <v>0</v>
      </c>
      <c r="U30" s="1620"/>
      <c r="V30" s="1620"/>
      <c r="W30" s="1620"/>
      <c r="X30" s="1611" t="s">
        <v>366</v>
      </c>
    </row>
    <row r="31" spans="1:24" s="243" customFormat="1">
      <c r="A31" s="1616"/>
      <c r="B31" s="1617"/>
      <c r="C31" s="1617"/>
      <c r="D31" s="1617"/>
      <c r="E31" s="1617"/>
      <c r="F31" s="1617"/>
      <c r="G31" s="1618"/>
      <c r="H31" s="1616"/>
      <c r="I31" s="1617"/>
      <c r="J31" s="1617"/>
      <c r="K31" s="1617"/>
      <c r="L31" s="1617"/>
      <c r="M31" s="1617"/>
      <c r="N31" s="1617"/>
      <c r="O31" s="1617"/>
      <c r="P31" s="1617"/>
      <c r="Q31" s="1617"/>
      <c r="R31" s="1617"/>
      <c r="S31" s="1618"/>
      <c r="T31" s="1621"/>
      <c r="U31" s="1622"/>
      <c r="V31" s="1622"/>
      <c r="W31" s="1622"/>
      <c r="X31" s="1612"/>
    </row>
    <row r="32" spans="1:24" s="243" customFormat="1">
      <c r="A32" s="1613" t="s">
        <v>479</v>
      </c>
      <c r="B32" s="1614"/>
      <c r="C32" s="1614"/>
      <c r="D32" s="1614"/>
      <c r="E32" s="1614"/>
      <c r="F32" s="1614"/>
      <c r="G32" s="1615"/>
      <c r="H32" s="1613" t="s">
        <v>492</v>
      </c>
      <c r="I32" s="1614"/>
      <c r="J32" s="1614"/>
      <c r="K32" s="1614"/>
      <c r="L32" s="1614"/>
      <c r="M32" s="1614"/>
      <c r="N32" s="1614"/>
      <c r="O32" s="1614"/>
      <c r="P32" s="1614"/>
      <c r="Q32" s="1614"/>
      <c r="R32" s="1614"/>
      <c r="S32" s="1615"/>
      <c r="T32" s="1619">
        <f>T30*0.3</f>
        <v>0</v>
      </c>
      <c r="U32" s="1620"/>
      <c r="V32" s="1620"/>
      <c r="W32" s="1620"/>
      <c r="X32" s="1611" t="s">
        <v>366</v>
      </c>
    </row>
    <row r="33" spans="1:24" s="243" customFormat="1">
      <c r="A33" s="1616"/>
      <c r="B33" s="1617"/>
      <c r="C33" s="1617"/>
      <c r="D33" s="1617"/>
      <c r="E33" s="1617"/>
      <c r="F33" s="1617"/>
      <c r="G33" s="1618"/>
      <c r="H33" s="1616"/>
      <c r="I33" s="1617"/>
      <c r="J33" s="1617"/>
      <c r="K33" s="1617"/>
      <c r="L33" s="1617"/>
      <c r="M33" s="1617"/>
      <c r="N33" s="1617"/>
      <c r="O33" s="1617"/>
      <c r="P33" s="1617"/>
      <c r="Q33" s="1617"/>
      <c r="R33" s="1617"/>
      <c r="S33" s="1618"/>
      <c r="T33" s="1621"/>
      <c r="U33" s="1622"/>
      <c r="V33" s="1622"/>
      <c r="W33" s="1622"/>
      <c r="X33" s="1612"/>
    </row>
    <row r="34" spans="1:24" s="243" customFormat="1">
      <c r="A34" s="1613" t="s">
        <v>484</v>
      </c>
      <c r="B34" s="1614"/>
      <c r="C34" s="1614"/>
      <c r="D34" s="1614"/>
      <c r="E34" s="1614"/>
      <c r="F34" s="1614"/>
      <c r="G34" s="1615"/>
      <c r="H34" s="1613" t="s">
        <v>480</v>
      </c>
      <c r="I34" s="1614"/>
      <c r="J34" s="1614"/>
      <c r="K34" s="1614"/>
      <c r="L34" s="1614"/>
      <c r="M34" s="1614"/>
      <c r="N34" s="1614"/>
      <c r="O34" s="1614"/>
      <c r="P34" s="1614"/>
      <c r="Q34" s="1614"/>
      <c r="R34" s="1614"/>
      <c r="S34" s="1615"/>
      <c r="T34" s="1619">
        <f>T32+T30</f>
        <v>0</v>
      </c>
      <c r="U34" s="1620"/>
      <c r="V34" s="1620"/>
      <c r="W34" s="1620"/>
      <c r="X34" s="1611" t="s">
        <v>366</v>
      </c>
    </row>
    <row r="35" spans="1:24" s="243" customFormat="1">
      <c r="A35" s="1616"/>
      <c r="B35" s="1617"/>
      <c r="C35" s="1617"/>
      <c r="D35" s="1617"/>
      <c r="E35" s="1617"/>
      <c r="F35" s="1617"/>
      <c r="G35" s="1618"/>
      <c r="H35" s="1616"/>
      <c r="I35" s="1617"/>
      <c r="J35" s="1617"/>
      <c r="K35" s="1617"/>
      <c r="L35" s="1617"/>
      <c r="M35" s="1617"/>
      <c r="N35" s="1617"/>
      <c r="O35" s="1617"/>
      <c r="P35" s="1617"/>
      <c r="Q35" s="1617"/>
      <c r="R35" s="1617"/>
      <c r="S35" s="1618"/>
      <c r="T35" s="1621"/>
      <c r="U35" s="1622"/>
      <c r="V35" s="1622"/>
      <c r="W35" s="1622"/>
      <c r="X35" s="1612"/>
    </row>
    <row r="36" spans="1:24" s="243" customFormat="1" ht="15.75" customHeight="1">
      <c r="A36" s="1652">
        <v>10</v>
      </c>
      <c r="B36" s="1653"/>
      <c r="C36" s="1653"/>
      <c r="D36" s="1653"/>
      <c r="E36" s="1653"/>
      <c r="F36" s="1653"/>
      <c r="G36" s="1653"/>
      <c r="H36" s="1653"/>
      <c r="I36" s="1653"/>
      <c r="J36" s="1653"/>
      <c r="K36" s="1653"/>
      <c r="L36" s="1653"/>
      <c r="M36" s="1653"/>
      <c r="N36" s="1653"/>
      <c r="O36" s="1653"/>
      <c r="P36" s="1653"/>
      <c r="Q36" s="1653"/>
      <c r="R36" s="1653"/>
      <c r="S36" s="1654"/>
      <c r="T36" s="1657">
        <f>(T34/(A36*0.11/0.1))</f>
        <v>0</v>
      </c>
      <c r="U36" s="1658"/>
      <c r="V36" s="1658"/>
      <c r="W36" s="1658"/>
      <c r="X36" s="274" t="s">
        <v>438</v>
      </c>
    </row>
    <row r="37" spans="1:24" ht="23.25" customHeight="1">
      <c r="A37" s="1683" t="s">
        <v>486</v>
      </c>
      <c r="B37" s="1683"/>
      <c r="C37" s="1683"/>
      <c r="D37" s="1683"/>
      <c r="E37" s="1683"/>
      <c r="F37" s="1683"/>
      <c r="G37" s="1683"/>
    </row>
    <row r="38" spans="1:24" s="243" customFormat="1">
      <c r="A38" s="1623" t="s">
        <v>363</v>
      </c>
      <c r="B38" s="1624"/>
      <c r="C38" s="1624"/>
      <c r="D38" s="1624"/>
      <c r="E38" s="1624"/>
      <c r="F38" s="1624"/>
      <c r="G38" s="1611"/>
      <c r="H38" s="1623" t="s">
        <v>364</v>
      </c>
      <c r="I38" s="1624"/>
      <c r="J38" s="1624"/>
      <c r="K38" s="1624"/>
      <c r="L38" s="1624"/>
      <c r="M38" s="1624"/>
      <c r="N38" s="1624"/>
      <c r="O38" s="1624"/>
      <c r="P38" s="1624"/>
      <c r="Q38" s="1624"/>
      <c r="R38" s="1624"/>
      <c r="S38" s="1611"/>
      <c r="T38" s="1623" t="s">
        <v>365</v>
      </c>
      <c r="U38" s="1624"/>
      <c r="V38" s="1624"/>
      <c r="W38" s="1624"/>
      <c r="X38" s="1611"/>
    </row>
    <row r="39" spans="1:24" s="243" customFormat="1">
      <c r="A39" s="1625"/>
      <c r="B39" s="1626"/>
      <c r="C39" s="1626"/>
      <c r="D39" s="1626"/>
      <c r="E39" s="1626"/>
      <c r="F39" s="1626"/>
      <c r="G39" s="1612"/>
      <c r="H39" s="1625"/>
      <c r="I39" s="1626"/>
      <c r="J39" s="1626"/>
      <c r="K39" s="1626"/>
      <c r="L39" s="1626"/>
      <c r="M39" s="1626"/>
      <c r="N39" s="1626"/>
      <c r="O39" s="1626"/>
      <c r="P39" s="1626"/>
      <c r="Q39" s="1626"/>
      <c r="R39" s="1626"/>
      <c r="S39" s="1612"/>
      <c r="T39" s="1625"/>
      <c r="U39" s="1626"/>
      <c r="V39" s="1626"/>
      <c r="W39" s="1626"/>
      <c r="X39" s="1612"/>
    </row>
    <row r="40" spans="1:24" s="243" customFormat="1">
      <c r="A40" s="1613" t="s">
        <v>485</v>
      </c>
      <c r="B40" s="1614"/>
      <c r="C40" s="1614"/>
      <c r="D40" s="1614"/>
      <c r="E40" s="1614"/>
      <c r="F40" s="1614"/>
      <c r="G40" s="1615"/>
      <c r="H40" s="246" t="s">
        <v>345</v>
      </c>
      <c r="I40" s="1633" t="s">
        <v>498</v>
      </c>
      <c r="J40" s="1633"/>
      <c r="K40" s="1633"/>
      <c r="L40" s="1633"/>
      <c r="M40" s="1633"/>
      <c r="N40" s="1633"/>
      <c r="O40" s="1633"/>
      <c r="P40" s="1633"/>
      <c r="Q40" s="1633"/>
      <c r="R40" s="1634">
        <v>1</v>
      </c>
      <c r="S40" s="1635"/>
      <c r="T40" s="1636">
        <f>IF(H40="■",4000*1.1,(IF(H41="■",0*1.1,0)))*R40</f>
        <v>0</v>
      </c>
      <c r="U40" s="1637"/>
      <c r="V40" s="1637"/>
      <c r="W40" s="1637"/>
      <c r="X40" s="1611" t="s">
        <v>366</v>
      </c>
    </row>
    <row r="41" spans="1:24" s="243" customFormat="1">
      <c r="A41" s="1616"/>
      <c r="B41" s="1617"/>
      <c r="C41" s="1617"/>
      <c r="D41" s="1617"/>
      <c r="E41" s="1617"/>
      <c r="F41" s="1617"/>
      <c r="G41" s="1618"/>
      <c r="H41" s="215" t="s">
        <v>345</v>
      </c>
      <c r="I41" s="1645" t="s">
        <v>388</v>
      </c>
      <c r="J41" s="1645"/>
      <c r="K41" s="1645"/>
      <c r="L41" s="1645"/>
      <c r="M41" s="1645"/>
      <c r="N41" s="1645"/>
      <c r="O41" s="1645"/>
      <c r="P41" s="1645"/>
      <c r="Q41" s="1645"/>
      <c r="R41" s="1645"/>
      <c r="S41" s="1646"/>
      <c r="T41" s="1638"/>
      <c r="U41" s="1639"/>
      <c r="V41" s="1639"/>
      <c r="W41" s="1639"/>
      <c r="X41" s="1612"/>
    </row>
    <row r="42" spans="1:24" s="243" customFormat="1">
      <c r="A42" s="1613" t="s">
        <v>476</v>
      </c>
      <c r="B42" s="1614"/>
      <c r="C42" s="1614"/>
      <c r="D42" s="1614"/>
      <c r="E42" s="1614"/>
      <c r="F42" s="1614"/>
      <c r="G42" s="1615"/>
      <c r="H42" s="1613" t="s">
        <v>516</v>
      </c>
      <c r="I42" s="1614"/>
      <c r="J42" s="1614"/>
      <c r="K42" s="1614"/>
      <c r="L42" s="1614"/>
      <c r="M42" s="1614"/>
      <c r="N42" s="1614"/>
      <c r="O42" s="1614"/>
      <c r="P42" s="1614"/>
      <c r="Q42" s="1614"/>
      <c r="R42" s="1614"/>
      <c r="S42" s="1615"/>
      <c r="T42" s="1619">
        <f>T40*0.2</f>
        <v>0</v>
      </c>
      <c r="U42" s="1620"/>
      <c r="V42" s="1620"/>
      <c r="W42" s="1620"/>
      <c r="X42" s="1611" t="s">
        <v>366</v>
      </c>
    </row>
    <row r="43" spans="1:24" s="243" customFormat="1">
      <c r="A43" s="1616"/>
      <c r="B43" s="1617"/>
      <c r="C43" s="1617"/>
      <c r="D43" s="1617"/>
      <c r="E43" s="1617"/>
      <c r="F43" s="1617"/>
      <c r="G43" s="1618"/>
      <c r="H43" s="1616"/>
      <c r="I43" s="1617"/>
      <c r="J43" s="1617"/>
      <c r="K43" s="1617"/>
      <c r="L43" s="1617"/>
      <c r="M43" s="1617"/>
      <c r="N43" s="1617"/>
      <c r="O43" s="1617"/>
      <c r="P43" s="1617"/>
      <c r="Q43" s="1617"/>
      <c r="R43" s="1617"/>
      <c r="S43" s="1618"/>
      <c r="T43" s="1621"/>
      <c r="U43" s="1622"/>
      <c r="V43" s="1622"/>
      <c r="W43" s="1622"/>
      <c r="X43" s="1612"/>
    </row>
    <row r="44" spans="1:24" s="243" customFormat="1">
      <c r="A44" s="1613" t="s">
        <v>478</v>
      </c>
      <c r="B44" s="1614"/>
      <c r="C44" s="1614"/>
      <c r="D44" s="1614"/>
      <c r="E44" s="1614"/>
      <c r="F44" s="1614"/>
      <c r="G44" s="1615"/>
      <c r="H44" s="1613" t="s">
        <v>677</v>
      </c>
      <c r="I44" s="1614"/>
      <c r="J44" s="1614"/>
      <c r="K44" s="1614"/>
      <c r="L44" s="1614"/>
      <c r="M44" s="1614"/>
      <c r="N44" s="1614"/>
      <c r="O44" s="1614"/>
      <c r="P44" s="1614"/>
      <c r="Q44" s="1614"/>
      <c r="R44" s="1614"/>
      <c r="S44" s="1615"/>
      <c r="T44" s="1619">
        <f>T42+T40</f>
        <v>0</v>
      </c>
      <c r="U44" s="1620"/>
      <c r="V44" s="1620"/>
      <c r="W44" s="1620"/>
      <c r="X44" s="1611" t="s">
        <v>366</v>
      </c>
    </row>
    <row r="45" spans="1:24" s="243" customFormat="1">
      <c r="A45" s="1616"/>
      <c r="B45" s="1617"/>
      <c r="C45" s="1617"/>
      <c r="D45" s="1617"/>
      <c r="E45" s="1617"/>
      <c r="F45" s="1617"/>
      <c r="G45" s="1618"/>
      <c r="H45" s="1616"/>
      <c r="I45" s="1617"/>
      <c r="J45" s="1617"/>
      <c r="K45" s="1617"/>
      <c r="L45" s="1617"/>
      <c r="M45" s="1617"/>
      <c r="N45" s="1617"/>
      <c r="O45" s="1617"/>
      <c r="P45" s="1617"/>
      <c r="Q45" s="1617"/>
      <c r="R45" s="1617"/>
      <c r="S45" s="1618"/>
      <c r="T45" s="1621"/>
      <c r="U45" s="1622"/>
      <c r="V45" s="1622"/>
      <c r="W45" s="1622"/>
      <c r="X45" s="1612"/>
    </row>
    <row r="46" spans="1:24" s="243" customFormat="1">
      <c r="A46" s="1613" t="s">
        <v>479</v>
      </c>
      <c r="B46" s="1614"/>
      <c r="C46" s="1614"/>
      <c r="D46" s="1614"/>
      <c r="E46" s="1614"/>
      <c r="F46" s="1614"/>
      <c r="G46" s="1615"/>
      <c r="H46" s="1613" t="s">
        <v>492</v>
      </c>
      <c r="I46" s="1614"/>
      <c r="J46" s="1614"/>
      <c r="K46" s="1614"/>
      <c r="L46" s="1614"/>
      <c r="M46" s="1614"/>
      <c r="N46" s="1614"/>
      <c r="O46" s="1614"/>
      <c r="P46" s="1614"/>
      <c r="Q46" s="1614"/>
      <c r="R46" s="1614"/>
      <c r="S46" s="1615"/>
      <c r="T46" s="1619">
        <f>T44*0.3</f>
        <v>0</v>
      </c>
      <c r="U46" s="1620"/>
      <c r="V46" s="1620"/>
      <c r="W46" s="1620"/>
      <c r="X46" s="1611" t="s">
        <v>366</v>
      </c>
    </row>
    <row r="47" spans="1:24" s="243" customFormat="1">
      <c r="A47" s="1616"/>
      <c r="B47" s="1617"/>
      <c r="C47" s="1617"/>
      <c r="D47" s="1617"/>
      <c r="E47" s="1617"/>
      <c r="F47" s="1617"/>
      <c r="G47" s="1618"/>
      <c r="H47" s="1616"/>
      <c r="I47" s="1617"/>
      <c r="J47" s="1617"/>
      <c r="K47" s="1617"/>
      <c r="L47" s="1617"/>
      <c r="M47" s="1617"/>
      <c r="N47" s="1617"/>
      <c r="O47" s="1617"/>
      <c r="P47" s="1617"/>
      <c r="Q47" s="1617"/>
      <c r="R47" s="1617"/>
      <c r="S47" s="1618"/>
      <c r="T47" s="1621"/>
      <c r="U47" s="1622"/>
      <c r="V47" s="1622"/>
      <c r="W47" s="1622"/>
      <c r="X47" s="1612"/>
    </row>
    <row r="48" spans="1:24" s="243" customFormat="1">
      <c r="A48" s="1613" t="s">
        <v>488</v>
      </c>
      <c r="B48" s="1614"/>
      <c r="C48" s="1614"/>
      <c r="D48" s="1614"/>
      <c r="E48" s="1614"/>
      <c r="F48" s="1614"/>
      <c r="G48" s="1615"/>
      <c r="H48" s="1613" t="s">
        <v>480</v>
      </c>
      <c r="I48" s="1614"/>
      <c r="J48" s="1614"/>
      <c r="K48" s="1614"/>
      <c r="L48" s="1614"/>
      <c r="M48" s="1614"/>
      <c r="N48" s="1614"/>
      <c r="O48" s="1614"/>
      <c r="P48" s="1614"/>
      <c r="Q48" s="1614"/>
      <c r="R48" s="1614"/>
      <c r="S48" s="1615"/>
      <c r="T48" s="1619">
        <f>T46+T44</f>
        <v>0</v>
      </c>
      <c r="U48" s="1620"/>
      <c r="V48" s="1620"/>
      <c r="W48" s="1620"/>
      <c r="X48" s="1611" t="s">
        <v>366</v>
      </c>
    </row>
    <row r="49" spans="1:25" s="243" customFormat="1">
      <c r="A49" s="1616"/>
      <c r="B49" s="1617"/>
      <c r="C49" s="1617"/>
      <c r="D49" s="1617"/>
      <c r="E49" s="1617"/>
      <c r="F49" s="1617"/>
      <c r="G49" s="1618"/>
      <c r="H49" s="1616"/>
      <c r="I49" s="1617"/>
      <c r="J49" s="1617"/>
      <c r="K49" s="1617"/>
      <c r="L49" s="1617"/>
      <c r="M49" s="1617"/>
      <c r="N49" s="1617"/>
      <c r="O49" s="1617"/>
      <c r="P49" s="1617"/>
      <c r="Q49" s="1617"/>
      <c r="R49" s="1617"/>
      <c r="S49" s="1618"/>
      <c r="T49" s="1621"/>
      <c r="U49" s="1622"/>
      <c r="V49" s="1622"/>
      <c r="W49" s="1622"/>
      <c r="X49" s="1612"/>
    </row>
    <row r="50" spans="1:25" s="243" customFormat="1" ht="16.5" customHeight="1">
      <c r="A50" s="1652">
        <v>10</v>
      </c>
      <c r="B50" s="1653"/>
      <c r="C50" s="1653"/>
      <c r="D50" s="1653"/>
      <c r="E50" s="1653"/>
      <c r="F50" s="1653"/>
      <c r="G50" s="1653"/>
      <c r="H50" s="1653"/>
      <c r="I50" s="1653"/>
      <c r="J50" s="1653"/>
      <c r="K50" s="1653"/>
      <c r="L50" s="1653"/>
      <c r="M50" s="1653"/>
      <c r="N50" s="1653"/>
      <c r="O50" s="1653"/>
      <c r="P50" s="1653"/>
      <c r="Q50" s="1653"/>
      <c r="R50" s="1653"/>
      <c r="S50" s="1654"/>
      <c r="T50" s="1655">
        <f>(T48/(A50*0.11/0.1))</f>
        <v>0</v>
      </c>
      <c r="U50" s="1656"/>
      <c r="V50" s="1656"/>
      <c r="W50" s="1656"/>
      <c r="X50" s="274" t="s">
        <v>438</v>
      </c>
    </row>
    <row r="51" spans="1:25" ht="10.5" customHeight="1">
      <c r="A51" s="1684" t="s">
        <v>386</v>
      </c>
      <c r="B51" s="1684"/>
      <c r="C51" s="1684"/>
      <c r="D51" s="1684"/>
      <c r="E51" s="1684"/>
      <c r="F51" s="1684"/>
      <c r="G51" s="1684"/>
    </row>
    <row r="52" spans="1:25">
      <c r="A52" s="1685"/>
      <c r="B52" s="1685"/>
      <c r="C52" s="1685"/>
      <c r="D52" s="1685"/>
      <c r="E52" s="1685"/>
      <c r="F52" s="1685"/>
      <c r="G52" s="1685"/>
    </row>
    <row r="53" spans="1:25" s="243" customFormat="1">
      <c r="A53" s="1623" t="s">
        <v>363</v>
      </c>
      <c r="B53" s="1624"/>
      <c r="C53" s="1624"/>
      <c r="D53" s="1624"/>
      <c r="E53" s="1624"/>
      <c r="F53" s="1624"/>
      <c r="G53" s="1611"/>
      <c r="H53" s="1623" t="s">
        <v>364</v>
      </c>
      <c r="I53" s="1624"/>
      <c r="J53" s="1624"/>
      <c r="K53" s="1624"/>
      <c r="L53" s="1624"/>
      <c r="M53" s="1624"/>
      <c r="N53" s="1624"/>
      <c r="O53" s="1624"/>
      <c r="P53" s="1624"/>
      <c r="Q53" s="1624"/>
      <c r="R53" s="1624"/>
      <c r="S53" s="1611"/>
      <c r="T53" s="1623" t="s">
        <v>365</v>
      </c>
      <c r="U53" s="1624"/>
      <c r="V53" s="1624"/>
      <c r="W53" s="1624"/>
      <c r="X53" s="1611"/>
    </row>
    <row r="54" spans="1:25" s="243" customFormat="1">
      <c r="A54" s="1625"/>
      <c r="B54" s="1626"/>
      <c r="C54" s="1626"/>
      <c r="D54" s="1626"/>
      <c r="E54" s="1626"/>
      <c r="F54" s="1626"/>
      <c r="G54" s="1612"/>
      <c r="H54" s="1625"/>
      <c r="I54" s="1626"/>
      <c r="J54" s="1626"/>
      <c r="K54" s="1626"/>
      <c r="L54" s="1626"/>
      <c r="M54" s="1626"/>
      <c r="N54" s="1626"/>
      <c r="O54" s="1626"/>
      <c r="P54" s="1626"/>
      <c r="Q54" s="1626"/>
      <c r="R54" s="1626"/>
      <c r="S54" s="1612"/>
      <c r="T54" s="1625"/>
      <c r="U54" s="1626"/>
      <c r="V54" s="1626"/>
      <c r="W54" s="1626"/>
      <c r="X54" s="1612"/>
    </row>
    <row r="55" spans="1:25" s="243" customFormat="1">
      <c r="A55" s="315" t="s">
        <v>491</v>
      </c>
      <c r="B55" s="248"/>
      <c r="C55" s="320" t="s">
        <v>489</v>
      </c>
      <c r="D55" s="248"/>
      <c r="E55" s="248"/>
      <c r="F55" s="248"/>
      <c r="G55" s="248"/>
      <c r="H55" s="246" t="s">
        <v>345</v>
      </c>
      <c r="I55" s="248" t="s">
        <v>499</v>
      </c>
      <c r="J55" s="248"/>
      <c r="K55" s="248"/>
      <c r="L55" s="248"/>
      <c r="M55" s="248"/>
      <c r="N55" s="248"/>
      <c r="O55" s="248"/>
      <c r="P55" s="248"/>
      <c r="Q55" s="248"/>
      <c r="R55" s="1641"/>
      <c r="S55" s="1642"/>
      <c r="T55" s="1648">
        <f>IF(H55="■",20000*1.1,(IF(H56="■",7700*1.1,0)))*R26</f>
        <v>0</v>
      </c>
      <c r="U55" s="1649"/>
      <c r="V55" s="1649"/>
      <c r="W55" s="1649"/>
      <c r="X55" s="321" t="s">
        <v>366</v>
      </c>
    </row>
    <row r="56" spans="1:25" s="243" customFormat="1">
      <c r="A56" s="316"/>
      <c r="B56" s="249"/>
      <c r="C56" s="325" t="s">
        <v>510</v>
      </c>
      <c r="D56" s="249"/>
      <c r="E56" s="249"/>
      <c r="F56" s="249"/>
      <c r="G56" s="249"/>
      <c r="H56" s="215" t="s">
        <v>345</v>
      </c>
      <c r="I56" s="1647" t="s">
        <v>674</v>
      </c>
      <c r="J56" s="1647"/>
      <c r="K56" s="1647"/>
      <c r="L56" s="1647"/>
      <c r="M56" s="1647"/>
      <c r="N56" s="1647"/>
      <c r="O56" s="1647"/>
      <c r="P56" s="249"/>
      <c r="Q56" s="249"/>
      <c r="R56" s="1643">
        <v>1</v>
      </c>
      <c r="S56" s="1644"/>
      <c r="T56" s="1650"/>
      <c r="U56" s="1651"/>
      <c r="V56" s="1651"/>
      <c r="W56" s="1651"/>
      <c r="X56" s="322" t="s">
        <v>500</v>
      </c>
      <c r="Y56" s="317" t="s">
        <v>502</v>
      </c>
    </row>
    <row r="57" spans="1:25" s="243" customFormat="1">
      <c r="A57" s="1627" t="s">
        <v>476</v>
      </c>
      <c r="B57" s="1628"/>
      <c r="C57" s="1628"/>
      <c r="D57" s="1628"/>
      <c r="E57" s="1628"/>
      <c r="F57" s="1628"/>
      <c r="G57" s="1629"/>
      <c r="H57" s="1627" t="s">
        <v>517</v>
      </c>
      <c r="I57" s="1628"/>
      <c r="J57" s="1628"/>
      <c r="K57" s="1628"/>
      <c r="L57" s="1628"/>
      <c r="M57" s="1628"/>
      <c r="N57" s="1628"/>
      <c r="O57" s="1628"/>
      <c r="P57" s="1628"/>
      <c r="Q57" s="1628"/>
      <c r="R57" s="1628"/>
      <c r="S57" s="1629"/>
      <c r="T57" s="1619">
        <f>T55*0.2</f>
        <v>0</v>
      </c>
      <c r="U57" s="1620"/>
      <c r="V57" s="1620"/>
      <c r="W57" s="1620"/>
      <c r="X57" s="1611" t="s">
        <v>366</v>
      </c>
      <c r="Y57" s="245"/>
    </row>
    <row r="58" spans="1:25" s="243" customFormat="1">
      <c r="A58" s="1630"/>
      <c r="B58" s="1631"/>
      <c r="C58" s="1631"/>
      <c r="D58" s="1631"/>
      <c r="E58" s="1631"/>
      <c r="F58" s="1631"/>
      <c r="G58" s="1632"/>
      <c r="H58" s="1630"/>
      <c r="I58" s="1631"/>
      <c r="J58" s="1631"/>
      <c r="K58" s="1631"/>
      <c r="L58" s="1631"/>
      <c r="M58" s="1631"/>
      <c r="N58" s="1631"/>
      <c r="O58" s="1631"/>
      <c r="P58" s="1631"/>
      <c r="Q58" s="1631"/>
      <c r="R58" s="1631"/>
      <c r="S58" s="1632"/>
      <c r="T58" s="1621"/>
      <c r="U58" s="1622"/>
      <c r="V58" s="1622"/>
      <c r="W58" s="1622"/>
      <c r="X58" s="1612"/>
    </row>
    <row r="59" spans="1:25" s="243" customFormat="1">
      <c r="A59" s="1613" t="s">
        <v>478</v>
      </c>
      <c r="B59" s="1614"/>
      <c r="C59" s="1614"/>
      <c r="D59" s="1614"/>
      <c r="E59" s="1614"/>
      <c r="F59" s="1614"/>
      <c r="G59" s="1615"/>
      <c r="H59" s="1613" t="s">
        <v>501</v>
      </c>
      <c r="I59" s="1614"/>
      <c r="J59" s="1614"/>
      <c r="K59" s="1614"/>
      <c r="L59" s="1614"/>
      <c r="M59" s="1614"/>
      <c r="N59" s="1614"/>
      <c r="O59" s="1614"/>
      <c r="P59" s="1614"/>
      <c r="Q59" s="1614"/>
      <c r="R59" s="1614"/>
      <c r="S59" s="1615"/>
      <c r="T59" s="1636">
        <f>T55+T57</f>
        <v>0</v>
      </c>
      <c r="U59" s="1637"/>
      <c r="V59" s="1637"/>
      <c r="W59" s="1637"/>
      <c r="X59" s="1611" t="s">
        <v>366</v>
      </c>
    </row>
    <row r="60" spans="1:25" s="243" customFormat="1">
      <c r="A60" s="1616"/>
      <c r="B60" s="1617"/>
      <c r="C60" s="1617"/>
      <c r="D60" s="1617"/>
      <c r="E60" s="1617"/>
      <c r="F60" s="1617"/>
      <c r="G60" s="1618"/>
      <c r="H60" s="1616"/>
      <c r="I60" s="1617"/>
      <c r="J60" s="1617"/>
      <c r="K60" s="1617"/>
      <c r="L60" s="1617"/>
      <c r="M60" s="1617"/>
      <c r="N60" s="1617"/>
      <c r="O60" s="1617"/>
      <c r="P60" s="1617"/>
      <c r="Q60" s="1617"/>
      <c r="R60" s="1617"/>
      <c r="S60" s="1618"/>
      <c r="T60" s="1638"/>
      <c r="U60" s="1639"/>
      <c r="V60" s="1639"/>
      <c r="W60" s="1639"/>
      <c r="X60" s="1612"/>
    </row>
    <row r="61" spans="1:25" s="243" customFormat="1">
      <c r="A61" s="1613" t="s">
        <v>479</v>
      </c>
      <c r="B61" s="1614"/>
      <c r="C61" s="1614"/>
      <c r="D61" s="1614"/>
      <c r="E61" s="1614"/>
      <c r="F61" s="1614"/>
      <c r="G61" s="1615"/>
      <c r="H61" s="1613" t="s">
        <v>492</v>
      </c>
      <c r="I61" s="1614"/>
      <c r="J61" s="1614"/>
      <c r="K61" s="1614"/>
      <c r="L61" s="1614"/>
      <c r="M61" s="1614"/>
      <c r="N61" s="1614"/>
      <c r="O61" s="1614"/>
      <c r="P61" s="1614"/>
      <c r="Q61" s="1614"/>
      <c r="R61" s="1614"/>
      <c r="S61" s="1615"/>
      <c r="T61" s="1636">
        <f>ROUND(T59*30%,0)</f>
        <v>0</v>
      </c>
      <c r="U61" s="1637"/>
      <c r="V61" s="1637"/>
      <c r="W61" s="1637"/>
      <c r="X61" s="1611" t="s">
        <v>366</v>
      </c>
    </row>
    <row r="62" spans="1:25" s="243" customFormat="1">
      <c r="A62" s="1616"/>
      <c r="B62" s="1617"/>
      <c r="C62" s="1617"/>
      <c r="D62" s="1617"/>
      <c r="E62" s="1617"/>
      <c r="F62" s="1617"/>
      <c r="G62" s="1618"/>
      <c r="H62" s="1616"/>
      <c r="I62" s="1617"/>
      <c r="J62" s="1617"/>
      <c r="K62" s="1617"/>
      <c r="L62" s="1617"/>
      <c r="M62" s="1617"/>
      <c r="N62" s="1617"/>
      <c r="O62" s="1617"/>
      <c r="P62" s="1617"/>
      <c r="Q62" s="1617"/>
      <c r="R62" s="1617"/>
      <c r="S62" s="1618"/>
      <c r="T62" s="1638"/>
      <c r="U62" s="1639"/>
      <c r="V62" s="1639"/>
      <c r="W62" s="1639"/>
      <c r="X62" s="1612"/>
    </row>
    <row r="63" spans="1:25" s="243" customFormat="1">
      <c r="A63" s="1613" t="s">
        <v>490</v>
      </c>
      <c r="B63" s="1614"/>
      <c r="C63" s="1614"/>
      <c r="D63" s="1614"/>
      <c r="E63" s="1614"/>
      <c r="F63" s="1614"/>
      <c r="G63" s="1615"/>
      <c r="H63" s="1613" t="s">
        <v>480</v>
      </c>
      <c r="I63" s="1614"/>
      <c r="J63" s="1614"/>
      <c r="K63" s="1614"/>
      <c r="L63" s="1614"/>
      <c r="M63" s="1614"/>
      <c r="N63" s="1614"/>
      <c r="O63" s="1614"/>
      <c r="P63" s="1614"/>
      <c r="Q63" s="1614"/>
      <c r="R63" s="1614"/>
      <c r="S63" s="1615"/>
      <c r="T63" s="1636">
        <f>T59+T61</f>
        <v>0</v>
      </c>
      <c r="U63" s="1637"/>
      <c r="V63" s="1637"/>
      <c r="W63" s="1637"/>
      <c r="X63" s="1611" t="s">
        <v>366</v>
      </c>
    </row>
    <row r="64" spans="1:25" s="243" customFormat="1">
      <c r="A64" s="1616"/>
      <c r="B64" s="1617"/>
      <c r="C64" s="1617"/>
      <c r="D64" s="1617"/>
      <c r="E64" s="1617"/>
      <c r="F64" s="1617"/>
      <c r="G64" s="1618"/>
      <c r="H64" s="1616"/>
      <c r="I64" s="1617"/>
      <c r="J64" s="1617"/>
      <c r="K64" s="1617"/>
      <c r="L64" s="1617"/>
      <c r="M64" s="1617"/>
      <c r="N64" s="1617"/>
      <c r="O64" s="1617"/>
      <c r="P64" s="1617"/>
      <c r="Q64" s="1617"/>
      <c r="R64" s="1617"/>
      <c r="S64" s="1618"/>
      <c r="T64" s="1638"/>
      <c r="U64" s="1639"/>
      <c r="V64" s="1639"/>
      <c r="W64" s="1639"/>
      <c r="X64" s="1612"/>
    </row>
    <row r="65" spans="1:24" s="243" customFormat="1" ht="16.5" customHeight="1">
      <c r="A65" s="1652">
        <v>10</v>
      </c>
      <c r="B65" s="1653"/>
      <c r="C65" s="1653"/>
      <c r="D65" s="1653"/>
      <c r="E65" s="1653"/>
      <c r="F65" s="1653"/>
      <c r="G65" s="1653"/>
      <c r="H65" s="1653"/>
      <c r="I65" s="1653"/>
      <c r="J65" s="1653"/>
      <c r="K65" s="1653"/>
      <c r="L65" s="1653"/>
      <c r="M65" s="1653"/>
      <c r="N65" s="1653"/>
      <c r="O65" s="1653"/>
      <c r="P65" s="1653"/>
      <c r="Q65" s="1653"/>
      <c r="R65" s="1653"/>
      <c r="S65" s="1654"/>
      <c r="T65" s="1655">
        <f>(T63/(A65*0.11/0.1))</f>
        <v>0</v>
      </c>
      <c r="U65" s="1656"/>
      <c r="V65" s="1656"/>
      <c r="W65" s="1656"/>
      <c r="X65" s="274" t="s">
        <v>438</v>
      </c>
    </row>
  </sheetData>
  <mergeCells count="123">
    <mergeCell ref="P26:Q26"/>
    <mergeCell ref="T24:X25"/>
    <mergeCell ref="T26:W27"/>
    <mergeCell ref="S26:S27"/>
    <mergeCell ref="A37:G37"/>
    <mergeCell ref="A51:G52"/>
    <mergeCell ref="X15:X16"/>
    <mergeCell ref="A23:G23"/>
    <mergeCell ref="T17:W18"/>
    <mergeCell ref="A26:E27"/>
    <mergeCell ref="A28:G29"/>
    <mergeCell ref="H28:S29"/>
    <mergeCell ref="T28:W29"/>
    <mergeCell ref="X44:X45"/>
    <mergeCell ref="A40:G41"/>
    <mergeCell ref="T40:W41"/>
    <mergeCell ref="X40:X41"/>
    <mergeCell ref="A3:X3"/>
    <mergeCell ref="A46:G47"/>
    <mergeCell ref="H46:S47"/>
    <mergeCell ref="T46:W47"/>
    <mergeCell ref="X46:X47"/>
    <mergeCell ref="A48:G49"/>
    <mergeCell ref="H48:S49"/>
    <mergeCell ref="T48:W49"/>
    <mergeCell ref="X48:X49"/>
    <mergeCell ref="A42:G43"/>
    <mergeCell ref="H42:S43"/>
    <mergeCell ref="T42:W43"/>
    <mergeCell ref="X42:X43"/>
    <mergeCell ref="A44:G45"/>
    <mergeCell ref="H44:S45"/>
    <mergeCell ref="T44:W45"/>
    <mergeCell ref="A6:G7"/>
    <mergeCell ref="H6:S7"/>
    <mergeCell ref="T6:X7"/>
    <mergeCell ref="D8:G9"/>
    <mergeCell ref="A17:G18"/>
    <mergeCell ref="H17:S18"/>
    <mergeCell ref="A19:G20"/>
    <mergeCell ref="H19:S20"/>
    <mergeCell ref="X8:X9"/>
    <mergeCell ref="I9:S9"/>
    <mergeCell ref="A38:G39"/>
    <mergeCell ref="H38:S39"/>
    <mergeCell ref="T19:W20"/>
    <mergeCell ref="X19:X20"/>
    <mergeCell ref="A24:G25"/>
    <mergeCell ref="H24:S25"/>
    <mergeCell ref="X26:X27"/>
    <mergeCell ref="P27:Q27"/>
    <mergeCell ref="J26:O26"/>
    <mergeCell ref="J27:O27"/>
    <mergeCell ref="T15:W16"/>
    <mergeCell ref="A13:G14"/>
    <mergeCell ref="H13:S14"/>
    <mergeCell ref="T13:W14"/>
    <mergeCell ref="X13:X14"/>
    <mergeCell ref="A8:C12"/>
    <mergeCell ref="D10:G10"/>
    <mergeCell ref="D12:G12"/>
    <mergeCell ref="I10:S10"/>
    <mergeCell ref="D11:G11"/>
    <mergeCell ref="T10:W12"/>
    <mergeCell ref="X10:X12"/>
    <mergeCell ref="I12:S12"/>
    <mergeCell ref="A65:S65"/>
    <mergeCell ref="T65:W65"/>
    <mergeCell ref="A21:S21"/>
    <mergeCell ref="T21:W21"/>
    <mergeCell ref="A36:S36"/>
    <mergeCell ref="T36:W36"/>
    <mergeCell ref="A50:S50"/>
    <mergeCell ref="T50:W50"/>
    <mergeCell ref="A63:G64"/>
    <mergeCell ref="H63:S64"/>
    <mergeCell ref="T63:W64"/>
    <mergeCell ref="R26:R27"/>
    <mergeCell ref="A30:G31"/>
    <mergeCell ref="H30:S31"/>
    <mergeCell ref="T30:W31"/>
    <mergeCell ref="T38:X39"/>
    <mergeCell ref="X63:X64"/>
    <mergeCell ref="X28:X29"/>
    <mergeCell ref="X61:X62"/>
    <mergeCell ref="X30:X31"/>
    <mergeCell ref="A32:G33"/>
    <mergeCell ref="T59:W60"/>
    <mergeCell ref="A61:G62"/>
    <mergeCell ref="H61:S62"/>
    <mergeCell ref="T61:W62"/>
    <mergeCell ref="R55:S55"/>
    <mergeCell ref="R56:S56"/>
    <mergeCell ref="H59:S60"/>
    <mergeCell ref="A59:G60"/>
    <mergeCell ref="X57:X58"/>
    <mergeCell ref="I41:S41"/>
    <mergeCell ref="I56:O56"/>
    <mergeCell ref="T55:W56"/>
    <mergeCell ref="P1:R1"/>
    <mergeCell ref="S1:X1"/>
    <mergeCell ref="X59:X60"/>
    <mergeCell ref="A15:G16"/>
    <mergeCell ref="H15:S16"/>
    <mergeCell ref="T34:W35"/>
    <mergeCell ref="X34:X35"/>
    <mergeCell ref="A34:G35"/>
    <mergeCell ref="H34:S35"/>
    <mergeCell ref="A53:G54"/>
    <mergeCell ref="H53:S54"/>
    <mergeCell ref="T53:X54"/>
    <mergeCell ref="A57:G58"/>
    <mergeCell ref="H57:S58"/>
    <mergeCell ref="I40:Q40"/>
    <mergeCell ref="R40:S40"/>
    <mergeCell ref="T57:W58"/>
    <mergeCell ref="H32:S33"/>
    <mergeCell ref="T32:W33"/>
    <mergeCell ref="X32:X33"/>
    <mergeCell ref="I8:S8"/>
    <mergeCell ref="T8:W9"/>
    <mergeCell ref="X17:X18"/>
    <mergeCell ref="A5:G5"/>
  </mergeCells>
  <phoneticPr fontId="3"/>
  <dataValidations count="1">
    <dataValidation type="list" allowBlank="1" showInputMessage="1" showErrorMessage="1" sqref="H8:H12 H55:H56 H26:H27 H40:H41" xr:uid="{00000000-0002-0000-0700-000000000000}">
      <formula1>"□,■"</formula1>
    </dataValidation>
  </dataValidations>
  <pageMargins left="0.70866141732283472" right="0.11811023622047245" top="0.35433070866141736" bottom="0"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7CC3-A3F4-454B-BEB7-DC214E9B2690}">
  <sheetPr codeName="Sheet11"/>
  <dimension ref="A1:Y66"/>
  <sheetViews>
    <sheetView showGridLines="0" view="pageBreakPreview" topLeftCell="A23" zoomScaleNormal="100" zoomScaleSheetLayoutView="100" workbookViewId="0">
      <selection activeCell="AG32" sqref="AG32"/>
    </sheetView>
  </sheetViews>
  <sheetFormatPr defaultColWidth="4" defaultRowHeight="13.5"/>
  <sheetData>
    <row r="1" spans="1:25" ht="20.25" customHeight="1">
      <c r="A1" t="s">
        <v>654</v>
      </c>
      <c r="P1" s="886" t="s">
        <v>445</v>
      </c>
      <c r="Q1" s="886"/>
      <c r="R1" s="886"/>
      <c r="S1" s="886" t="str">
        <f>IF(入力画面!D81="","",入力画面!D81)</f>
        <v/>
      </c>
      <c r="T1" s="886"/>
      <c r="U1" s="886"/>
      <c r="V1" s="886"/>
      <c r="W1" s="886"/>
      <c r="X1" s="886"/>
    </row>
    <row r="2" spans="1:25" ht="9" customHeight="1">
      <c r="P2" s="30"/>
      <c r="Q2" s="30"/>
      <c r="R2" s="30"/>
      <c r="S2" s="30"/>
      <c r="T2" s="30"/>
      <c r="U2" s="30"/>
      <c r="V2" s="30"/>
      <c r="W2" s="30"/>
      <c r="X2" s="30"/>
    </row>
    <row r="3" spans="1:25" ht="18.75">
      <c r="A3" s="1676" t="s">
        <v>441</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row>
    <row r="5" spans="1:25" s="243" customFormat="1" ht="18" customHeight="1">
      <c r="A5" s="1640" t="s">
        <v>390</v>
      </c>
      <c r="B5" s="1640"/>
      <c r="C5" s="1640"/>
      <c r="D5" s="1640"/>
      <c r="E5" s="1640"/>
      <c r="F5" s="1640"/>
      <c r="G5" s="1640"/>
    </row>
    <row r="6" spans="1:25" s="243" customFormat="1" ht="14.1" customHeight="1">
      <c r="A6" s="1623" t="s">
        <v>363</v>
      </c>
      <c r="B6" s="1624"/>
      <c r="C6" s="1624"/>
      <c r="D6" s="1624"/>
      <c r="E6" s="1624"/>
      <c r="F6" s="1624"/>
      <c r="G6" s="1611"/>
      <c r="H6" s="1623" t="s">
        <v>364</v>
      </c>
      <c r="I6" s="1624"/>
      <c r="J6" s="1624"/>
      <c r="K6" s="1624"/>
      <c r="L6" s="1624"/>
      <c r="M6" s="1624"/>
      <c r="N6" s="1624"/>
      <c r="O6" s="1624"/>
      <c r="P6" s="1624"/>
      <c r="Q6" s="1624"/>
      <c r="R6" s="1624"/>
      <c r="S6" s="1611"/>
      <c r="T6" s="1686" t="s">
        <v>365</v>
      </c>
      <c r="U6" s="1686"/>
      <c r="V6" s="1686"/>
      <c r="W6" s="1686"/>
      <c r="X6" s="1686"/>
    </row>
    <row r="7" spans="1:25" s="243" customFormat="1" ht="14.1" customHeight="1">
      <c r="A7" s="1625"/>
      <c r="B7" s="1626"/>
      <c r="C7" s="1626"/>
      <c r="D7" s="1626"/>
      <c r="E7" s="1626"/>
      <c r="F7" s="1626"/>
      <c r="G7" s="1612"/>
      <c r="H7" s="1625"/>
      <c r="I7" s="1626"/>
      <c r="J7" s="1626"/>
      <c r="K7" s="1626"/>
      <c r="L7" s="1626"/>
      <c r="M7" s="1626"/>
      <c r="N7" s="1626"/>
      <c r="O7" s="1626"/>
      <c r="P7" s="1626"/>
      <c r="Q7" s="1626"/>
      <c r="R7" s="1626"/>
      <c r="S7" s="1612"/>
      <c r="T7" s="1686"/>
      <c r="U7" s="1686"/>
      <c r="V7" s="1686"/>
      <c r="W7" s="1686"/>
      <c r="X7" s="1686"/>
    </row>
    <row r="8" spans="1:25" s="243" customFormat="1" ht="15.95" customHeight="1">
      <c r="A8" s="1623" t="s">
        <v>475</v>
      </c>
      <c r="B8" s="1624"/>
      <c r="C8" s="1611"/>
      <c r="D8" s="1677" t="s">
        <v>465</v>
      </c>
      <c r="E8" s="1678"/>
      <c r="F8" s="1678"/>
      <c r="G8" s="1679"/>
      <c r="H8" s="246" t="s">
        <v>345</v>
      </c>
      <c r="I8" s="1614" t="s">
        <v>569</v>
      </c>
      <c r="J8" s="1614"/>
      <c r="K8" s="1614"/>
      <c r="L8" s="1614"/>
      <c r="M8" s="1614"/>
      <c r="N8" s="1614"/>
      <c r="O8" s="1614"/>
      <c r="P8" s="1614"/>
      <c r="Q8" s="1614"/>
      <c r="R8" s="1614"/>
      <c r="S8" s="1615"/>
      <c r="T8" s="1648" t="s">
        <v>440</v>
      </c>
      <c r="U8" s="1649"/>
      <c r="V8" s="1649"/>
      <c r="W8" s="1649"/>
      <c r="X8" s="1689"/>
    </row>
    <row r="9" spans="1:25" s="243" customFormat="1" ht="15.95" customHeight="1">
      <c r="A9" s="1687"/>
      <c r="B9" s="1688"/>
      <c r="C9" s="1675"/>
      <c r="D9" s="1680"/>
      <c r="E9" s="1681"/>
      <c r="F9" s="1681"/>
      <c r="G9" s="1682"/>
      <c r="H9" s="215" t="s">
        <v>345</v>
      </c>
      <c r="I9" s="1617" t="s">
        <v>570</v>
      </c>
      <c r="J9" s="1617"/>
      <c r="K9" s="1617"/>
      <c r="L9" s="1617"/>
      <c r="M9" s="1617"/>
      <c r="N9" s="1617"/>
      <c r="O9" s="1617"/>
      <c r="P9" s="1617"/>
      <c r="Q9" s="1617"/>
      <c r="R9" s="1617"/>
      <c r="S9" s="1618"/>
      <c r="T9" s="1690"/>
      <c r="U9" s="1691"/>
      <c r="V9" s="1691"/>
      <c r="W9" s="1691"/>
      <c r="X9" s="1692"/>
    </row>
    <row r="10" spans="1:25" s="243" customFormat="1" ht="15.95" customHeight="1">
      <c r="A10" s="1687"/>
      <c r="B10" s="1688"/>
      <c r="C10" s="1675"/>
      <c r="D10" s="1664" t="s">
        <v>466</v>
      </c>
      <c r="E10" s="1665"/>
      <c r="F10" s="1665"/>
      <c r="G10" s="1666"/>
      <c r="H10" s="246" t="s">
        <v>345</v>
      </c>
      <c r="I10" s="1614" t="s">
        <v>571</v>
      </c>
      <c r="J10" s="1614"/>
      <c r="K10" s="1614"/>
      <c r="L10" s="1614"/>
      <c r="M10" s="1614"/>
      <c r="N10" s="1614"/>
      <c r="O10" s="1614"/>
      <c r="P10" s="1614"/>
      <c r="Q10" s="1614"/>
      <c r="R10" s="1614"/>
      <c r="S10" s="1615"/>
      <c r="T10" s="1690"/>
      <c r="U10" s="1691"/>
      <c r="V10" s="1691"/>
      <c r="W10" s="1691"/>
      <c r="X10" s="1692"/>
    </row>
    <row r="11" spans="1:25" s="243" customFormat="1" ht="15.95" customHeight="1">
      <c r="A11" s="1687"/>
      <c r="B11" s="1688"/>
      <c r="C11" s="1675"/>
      <c r="D11" s="1670" t="s">
        <v>467</v>
      </c>
      <c r="E11" s="1671"/>
      <c r="F11" s="1671"/>
      <c r="G11" s="1672"/>
      <c r="H11" s="214" t="s">
        <v>345</v>
      </c>
      <c r="I11" s="278" t="s">
        <v>572</v>
      </c>
      <c r="J11" s="278"/>
      <c r="K11" s="278"/>
      <c r="L11" s="278"/>
      <c r="M11" s="278"/>
      <c r="N11" s="278"/>
      <c r="O11" s="278"/>
      <c r="P11" s="278"/>
      <c r="Q11" s="278"/>
      <c r="R11" s="278"/>
      <c r="S11" s="279"/>
      <c r="T11" s="1690"/>
      <c r="U11" s="1691"/>
      <c r="V11" s="1691"/>
      <c r="W11" s="1691"/>
      <c r="X11" s="1692"/>
    </row>
    <row r="12" spans="1:25" s="243" customFormat="1" ht="15.95" customHeight="1">
      <c r="A12" s="1625"/>
      <c r="B12" s="1626"/>
      <c r="C12" s="1612"/>
      <c r="D12" s="1667" t="s">
        <v>468</v>
      </c>
      <c r="E12" s="1668"/>
      <c r="F12" s="1668"/>
      <c r="G12" s="1669"/>
      <c r="H12" s="215"/>
      <c r="I12" s="1617"/>
      <c r="J12" s="1617"/>
      <c r="K12" s="1617"/>
      <c r="L12" s="1617"/>
      <c r="M12" s="1617"/>
      <c r="N12" s="1617"/>
      <c r="O12" s="1617"/>
      <c r="P12" s="1617"/>
      <c r="Q12" s="1617"/>
      <c r="R12" s="1617"/>
      <c r="S12" s="1618"/>
      <c r="T12" s="1690"/>
      <c r="U12" s="1691"/>
      <c r="V12" s="1691"/>
      <c r="W12" s="1691"/>
      <c r="X12" s="1692"/>
    </row>
    <row r="13" spans="1:25" s="243" customFormat="1" ht="12.95" customHeight="1">
      <c r="A13" s="1613" t="s">
        <v>476</v>
      </c>
      <c r="B13" s="1614"/>
      <c r="C13" s="1614"/>
      <c r="D13" s="1614"/>
      <c r="E13" s="1614"/>
      <c r="F13" s="1614"/>
      <c r="G13" s="1615"/>
      <c r="H13" s="1613" t="s">
        <v>514</v>
      </c>
      <c r="I13" s="1614"/>
      <c r="J13" s="1614"/>
      <c r="K13" s="1614"/>
      <c r="L13" s="1614"/>
      <c r="M13" s="1614"/>
      <c r="N13" s="1614"/>
      <c r="O13" s="1614"/>
      <c r="P13" s="1614"/>
      <c r="Q13" s="1614"/>
      <c r="R13" s="1614"/>
      <c r="S13" s="1615"/>
      <c r="T13" s="1690"/>
      <c r="U13" s="1691"/>
      <c r="V13" s="1691"/>
      <c r="W13" s="1691"/>
      <c r="X13" s="1692"/>
      <c r="Y13" s="245"/>
    </row>
    <row r="14" spans="1:25" s="243" customFormat="1" ht="12.95" customHeight="1">
      <c r="A14" s="1616"/>
      <c r="B14" s="1617"/>
      <c r="C14" s="1617"/>
      <c r="D14" s="1617"/>
      <c r="E14" s="1617"/>
      <c r="F14" s="1617"/>
      <c r="G14" s="1618"/>
      <c r="H14" s="1616"/>
      <c r="I14" s="1617"/>
      <c r="J14" s="1617"/>
      <c r="K14" s="1617"/>
      <c r="L14" s="1617"/>
      <c r="M14" s="1617"/>
      <c r="N14" s="1617"/>
      <c r="O14" s="1617"/>
      <c r="P14" s="1617"/>
      <c r="Q14" s="1617"/>
      <c r="R14" s="1617"/>
      <c r="S14" s="1618"/>
      <c r="T14" s="1690"/>
      <c r="U14" s="1691"/>
      <c r="V14" s="1691"/>
      <c r="W14" s="1691"/>
      <c r="X14" s="1692"/>
    </row>
    <row r="15" spans="1:25" s="243" customFormat="1" ht="12.95" customHeight="1">
      <c r="A15" s="1613" t="s">
        <v>478</v>
      </c>
      <c r="B15" s="1614"/>
      <c r="C15" s="1614"/>
      <c r="D15" s="1614"/>
      <c r="E15" s="1614"/>
      <c r="F15" s="1614"/>
      <c r="G15" s="1615"/>
      <c r="H15" s="1613" t="s">
        <v>477</v>
      </c>
      <c r="I15" s="1614"/>
      <c r="J15" s="1614"/>
      <c r="K15" s="1614"/>
      <c r="L15" s="1614"/>
      <c r="M15" s="1614"/>
      <c r="N15" s="1614"/>
      <c r="O15" s="1614"/>
      <c r="P15" s="1614"/>
      <c r="Q15" s="1614"/>
      <c r="R15" s="1614"/>
      <c r="S15" s="1615"/>
      <c r="T15" s="1690"/>
      <c r="U15" s="1691"/>
      <c r="V15" s="1691"/>
      <c r="W15" s="1691"/>
      <c r="X15" s="1692"/>
    </row>
    <row r="16" spans="1:25" s="243" customFormat="1" ht="12.95" customHeight="1">
      <c r="A16" s="1616"/>
      <c r="B16" s="1617"/>
      <c r="C16" s="1617"/>
      <c r="D16" s="1617"/>
      <c r="E16" s="1617"/>
      <c r="F16" s="1617"/>
      <c r="G16" s="1618"/>
      <c r="H16" s="1616"/>
      <c r="I16" s="1617"/>
      <c r="J16" s="1617"/>
      <c r="K16" s="1617"/>
      <c r="L16" s="1617"/>
      <c r="M16" s="1617"/>
      <c r="N16" s="1617"/>
      <c r="O16" s="1617"/>
      <c r="P16" s="1617"/>
      <c r="Q16" s="1617"/>
      <c r="R16" s="1617"/>
      <c r="S16" s="1618"/>
      <c r="T16" s="1690"/>
      <c r="U16" s="1691"/>
      <c r="V16" s="1691"/>
      <c r="W16" s="1691"/>
      <c r="X16" s="1692"/>
    </row>
    <row r="17" spans="1:24" s="243" customFormat="1" ht="12.95" customHeight="1">
      <c r="A17" s="1613" t="s">
        <v>479</v>
      </c>
      <c r="B17" s="1614"/>
      <c r="C17" s="1614"/>
      <c r="D17" s="1614"/>
      <c r="E17" s="1614"/>
      <c r="F17" s="1614"/>
      <c r="G17" s="1615"/>
      <c r="H17" s="1613" t="s">
        <v>492</v>
      </c>
      <c r="I17" s="1614"/>
      <c r="J17" s="1614"/>
      <c r="K17" s="1614"/>
      <c r="L17" s="1614"/>
      <c r="M17" s="1614"/>
      <c r="N17" s="1614"/>
      <c r="O17" s="1614"/>
      <c r="P17" s="1614"/>
      <c r="Q17" s="1614"/>
      <c r="R17" s="1614"/>
      <c r="S17" s="1615"/>
      <c r="T17" s="1690"/>
      <c r="U17" s="1691"/>
      <c r="V17" s="1691"/>
      <c r="W17" s="1691"/>
      <c r="X17" s="1692"/>
    </row>
    <row r="18" spans="1:24" s="243" customFormat="1" ht="12.95" customHeight="1">
      <c r="A18" s="1616"/>
      <c r="B18" s="1617"/>
      <c r="C18" s="1617"/>
      <c r="D18" s="1617"/>
      <c r="E18" s="1617"/>
      <c r="F18" s="1617"/>
      <c r="G18" s="1618"/>
      <c r="H18" s="1616"/>
      <c r="I18" s="1617"/>
      <c r="J18" s="1617"/>
      <c r="K18" s="1617"/>
      <c r="L18" s="1617"/>
      <c r="M18" s="1617"/>
      <c r="N18" s="1617"/>
      <c r="O18" s="1617"/>
      <c r="P18" s="1617"/>
      <c r="Q18" s="1617"/>
      <c r="R18" s="1617"/>
      <c r="S18" s="1618"/>
      <c r="T18" s="1690"/>
      <c r="U18" s="1691"/>
      <c r="V18" s="1691"/>
      <c r="W18" s="1691"/>
      <c r="X18" s="1692"/>
    </row>
    <row r="19" spans="1:24" s="243" customFormat="1" ht="12.95" customHeight="1">
      <c r="A19" s="1613" t="s">
        <v>481</v>
      </c>
      <c r="B19" s="1614"/>
      <c r="C19" s="1614"/>
      <c r="D19" s="1614"/>
      <c r="E19" s="1614"/>
      <c r="F19" s="1614"/>
      <c r="G19" s="1615"/>
      <c r="H19" s="1613" t="s">
        <v>480</v>
      </c>
      <c r="I19" s="1614"/>
      <c r="J19" s="1614"/>
      <c r="K19" s="1614"/>
      <c r="L19" s="1614"/>
      <c r="M19" s="1614"/>
      <c r="N19" s="1614"/>
      <c r="O19" s="1614"/>
      <c r="P19" s="1614"/>
      <c r="Q19" s="1614"/>
      <c r="R19" s="1614"/>
      <c r="S19" s="1615"/>
      <c r="T19" s="1690"/>
      <c r="U19" s="1691"/>
      <c r="V19" s="1691"/>
      <c r="W19" s="1691"/>
      <c r="X19" s="1692"/>
    </row>
    <row r="20" spans="1:24" s="243" customFormat="1" ht="12.95" customHeight="1">
      <c r="A20" s="1616"/>
      <c r="B20" s="1617"/>
      <c r="C20" s="1617"/>
      <c r="D20" s="1617"/>
      <c r="E20" s="1617"/>
      <c r="F20" s="1617"/>
      <c r="G20" s="1618"/>
      <c r="H20" s="1616"/>
      <c r="I20" s="1617"/>
      <c r="J20" s="1617"/>
      <c r="K20" s="1617"/>
      <c r="L20" s="1617"/>
      <c r="M20" s="1617"/>
      <c r="N20" s="1617"/>
      <c r="O20" s="1617"/>
      <c r="P20" s="1617"/>
      <c r="Q20" s="1617"/>
      <c r="R20" s="1617"/>
      <c r="S20" s="1618"/>
      <c r="T20" s="1690"/>
      <c r="U20" s="1691"/>
      <c r="V20" s="1691"/>
      <c r="W20" s="1691"/>
      <c r="X20" s="1692"/>
    </row>
    <row r="21" spans="1:24" s="243" customFormat="1" ht="21.75" customHeight="1">
      <c r="A21" s="1694">
        <v>10</v>
      </c>
      <c r="B21" s="1694"/>
      <c r="C21" s="1694"/>
      <c r="D21" s="1694"/>
      <c r="E21" s="1694"/>
      <c r="F21" s="1694"/>
      <c r="G21" s="1694"/>
      <c r="H21" s="1694"/>
      <c r="I21" s="1694"/>
      <c r="J21" s="1694"/>
      <c r="K21" s="1694"/>
      <c r="L21" s="1694"/>
      <c r="M21" s="1694"/>
      <c r="N21" s="1694"/>
      <c r="O21" s="1694"/>
      <c r="P21" s="1694"/>
      <c r="Q21" s="1694"/>
      <c r="R21" s="1694"/>
      <c r="S21" s="1694"/>
      <c r="T21" s="1650"/>
      <c r="U21" s="1651"/>
      <c r="V21" s="1651"/>
      <c r="W21" s="1651"/>
      <c r="X21" s="1693"/>
    </row>
    <row r="22" spans="1:24" s="243" customFormat="1" ht="4.5"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ht="19.5" customHeight="1">
      <c r="A23" s="1640" t="s">
        <v>474</v>
      </c>
      <c r="B23" s="1640"/>
      <c r="C23" s="1640"/>
      <c r="D23" s="1640"/>
      <c r="E23" s="1640"/>
      <c r="F23" s="1640"/>
      <c r="G23" s="1640"/>
      <c r="U23" s="275"/>
    </row>
    <row r="24" spans="1:24" s="243" customFormat="1" ht="14.1" customHeight="1">
      <c r="A24" s="1623" t="s">
        <v>363</v>
      </c>
      <c r="B24" s="1624"/>
      <c r="C24" s="1624"/>
      <c r="D24" s="1624"/>
      <c r="E24" s="1624"/>
      <c r="F24" s="1624"/>
      <c r="G24" s="1611"/>
      <c r="H24" s="1623" t="s">
        <v>364</v>
      </c>
      <c r="I24" s="1624"/>
      <c r="J24" s="1624"/>
      <c r="K24" s="1624"/>
      <c r="L24" s="1624"/>
      <c r="M24" s="1624"/>
      <c r="N24" s="1624"/>
      <c r="O24" s="1624"/>
      <c r="P24" s="1624"/>
      <c r="Q24" s="1624"/>
      <c r="R24" s="1624"/>
      <c r="S24" s="1611"/>
      <c r="T24" s="1686" t="s">
        <v>365</v>
      </c>
      <c r="U24" s="1686"/>
      <c r="V24" s="1686"/>
      <c r="W24" s="1686"/>
      <c r="X24" s="1686"/>
    </row>
    <row r="25" spans="1:24" s="243" customFormat="1" ht="14.1" customHeight="1">
      <c r="A25" s="1625"/>
      <c r="B25" s="1626"/>
      <c r="C25" s="1626"/>
      <c r="D25" s="1626"/>
      <c r="E25" s="1626"/>
      <c r="F25" s="1626"/>
      <c r="G25" s="1612"/>
      <c r="H25" s="1687"/>
      <c r="I25" s="1688"/>
      <c r="J25" s="1688"/>
      <c r="K25" s="1688"/>
      <c r="L25" s="1688"/>
      <c r="M25" s="1688"/>
      <c r="N25" s="1688"/>
      <c r="O25" s="1688"/>
      <c r="P25" s="1688"/>
      <c r="Q25" s="1688"/>
      <c r="R25" s="1688"/>
      <c r="S25" s="1675"/>
      <c r="T25" s="1686"/>
      <c r="U25" s="1686"/>
      <c r="V25" s="1686"/>
      <c r="W25" s="1686"/>
      <c r="X25" s="1686"/>
    </row>
    <row r="26" spans="1:24" s="243" customFormat="1" ht="15.95" customHeight="1">
      <c r="A26" s="1613" t="s">
        <v>494</v>
      </c>
      <c r="B26" s="1614"/>
      <c r="C26" s="1614"/>
      <c r="D26" s="1614"/>
      <c r="E26" s="1614"/>
      <c r="F26" s="1614"/>
      <c r="G26" s="1615"/>
      <c r="H26" s="1695" t="s">
        <v>376</v>
      </c>
      <c r="I26" s="1696"/>
      <c r="J26" s="1696"/>
      <c r="K26" s="1696"/>
      <c r="L26" s="1696"/>
      <c r="M26" s="1696"/>
      <c r="N26" s="1696"/>
      <c r="O26" s="1696"/>
      <c r="P26" s="1696"/>
      <c r="Q26" s="1624" t="s">
        <v>439</v>
      </c>
      <c r="R26" s="1624">
        <v>0</v>
      </c>
      <c r="S26" s="1611" t="s">
        <v>375</v>
      </c>
      <c r="T26" s="1636">
        <f>20000*1.1*R26</f>
        <v>0</v>
      </c>
      <c r="U26" s="1637"/>
      <c r="V26" s="1637"/>
      <c r="W26" s="1637"/>
      <c r="X26" s="1611" t="s">
        <v>366</v>
      </c>
    </row>
    <row r="27" spans="1:24" s="243" customFormat="1" ht="15.95" customHeight="1">
      <c r="A27" s="1616"/>
      <c r="B27" s="1617"/>
      <c r="C27" s="1617"/>
      <c r="D27" s="1617"/>
      <c r="E27" s="1617"/>
      <c r="F27" s="1617"/>
      <c r="G27" s="1618"/>
      <c r="H27" s="1697"/>
      <c r="I27" s="1698"/>
      <c r="J27" s="1698"/>
      <c r="K27" s="1698"/>
      <c r="L27" s="1698"/>
      <c r="M27" s="1698"/>
      <c r="N27" s="1698"/>
      <c r="O27" s="1698"/>
      <c r="P27" s="1698"/>
      <c r="Q27" s="1626"/>
      <c r="R27" s="1626"/>
      <c r="S27" s="1612"/>
      <c r="T27" s="1638"/>
      <c r="U27" s="1639"/>
      <c r="V27" s="1639"/>
      <c r="W27" s="1639"/>
      <c r="X27" s="1675"/>
    </row>
    <row r="28" spans="1:24" s="243" customFormat="1" ht="12.95" customHeight="1">
      <c r="A28" s="1613" t="s">
        <v>476</v>
      </c>
      <c r="B28" s="1614"/>
      <c r="C28" s="1614"/>
      <c r="D28" s="1614"/>
      <c r="E28" s="1614"/>
      <c r="F28" s="1614"/>
      <c r="G28" s="1615"/>
      <c r="H28" s="1613" t="s">
        <v>515</v>
      </c>
      <c r="I28" s="1614"/>
      <c r="J28" s="1614"/>
      <c r="K28" s="1614"/>
      <c r="L28" s="1614"/>
      <c r="M28" s="1614"/>
      <c r="N28" s="1614"/>
      <c r="O28" s="1614"/>
      <c r="P28" s="1614"/>
      <c r="Q28" s="1614"/>
      <c r="R28" s="1614"/>
      <c r="S28" s="1615"/>
      <c r="T28" s="1619">
        <f>T26*0.2</f>
        <v>0</v>
      </c>
      <c r="U28" s="1620"/>
      <c r="V28" s="1620"/>
      <c r="W28" s="1620"/>
      <c r="X28" s="1611" t="s">
        <v>366</v>
      </c>
    </row>
    <row r="29" spans="1:24" s="243" customFormat="1" ht="12.95" customHeight="1">
      <c r="A29" s="1616"/>
      <c r="B29" s="1617"/>
      <c r="C29" s="1617"/>
      <c r="D29" s="1617"/>
      <c r="E29" s="1617"/>
      <c r="F29" s="1617"/>
      <c r="G29" s="1618"/>
      <c r="H29" s="1616"/>
      <c r="I29" s="1617"/>
      <c r="J29" s="1617"/>
      <c r="K29" s="1617"/>
      <c r="L29" s="1617"/>
      <c r="M29" s="1617"/>
      <c r="N29" s="1617"/>
      <c r="O29" s="1617"/>
      <c r="P29" s="1617"/>
      <c r="Q29" s="1617"/>
      <c r="R29" s="1617"/>
      <c r="S29" s="1618"/>
      <c r="T29" s="1621"/>
      <c r="U29" s="1622"/>
      <c r="V29" s="1622"/>
      <c r="W29" s="1622"/>
      <c r="X29" s="1612"/>
    </row>
    <row r="30" spans="1:24" s="243" customFormat="1" ht="12.95" customHeight="1">
      <c r="A30" s="1613" t="s">
        <v>478</v>
      </c>
      <c r="B30" s="1614"/>
      <c r="C30" s="1614"/>
      <c r="D30" s="1614"/>
      <c r="E30" s="1614"/>
      <c r="F30" s="1614"/>
      <c r="G30" s="1615"/>
      <c r="H30" s="1613" t="s">
        <v>483</v>
      </c>
      <c r="I30" s="1614"/>
      <c r="J30" s="1614"/>
      <c r="K30" s="1614"/>
      <c r="L30" s="1614"/>
      <c r="M30" s="1614"/>
      <c r="N30" s="1614"/>
      <c r="O30" s="1614"/>
      <c r="P30" s="1614"/>
      <c r="Q30" s="1614"/>
      <c r="R30" s="1614"/>
      <c r="S30" s="1615"/>
      <c r="T30" s="1619">
        <f>T26+T28</f>
        <v>0</v>
      </c>
      <c r="U30" s="1620"/>
      <c r="V30" s="1620"/>
      <c r="W30" s="1620"/>
      <c r="X30" s="1611" t="s">
        <v>366</v>
      </c>
    </row>
    <row r="31" spans="1:24" s="243" customFormat="1" ht="12.95" customHeight="1">
      <c r="A31" s="1616"/>
      <c r="B31" s="1617"/>
      <c r="C31" s="1617"/>
      <c r="D31" s="1617"/>
      <c r="E31" s="1617"/>
      <c r="F31" s="1617"/>
      <c r="G31" s="1618"/>
      <c r="H31" s="1616"/>
      <c r="I31" s="1617"/>
      <c r="J31" s="1617"/>
      <c r="K31" s="1617"/>
      <c r="L31" s="1617"/>
      <c r="M31" s="1617"/>
      <c r="N31" s="1617"/>
      <c r="O31" s="1617"/>
      <c r="P31" s="1617"/>
      <c r="Q31" s="1617"/>
      <c r="R31" s="1617"/>
      <c r="S31" s="1618"/>
      <c r="T31" s="1621"/>
      <c r="U31" s="1622"/>
      <c r="V31" s="1622"/>
      <c r="W31" s="1622"/>
      <c r="X31" s="1612"/>
    </row>
    <row r="32" spans="1:24" s="243" customFormat="1" ht="12.95" customHeight="1">
      <c r="A32" s="1613" t="s">
        <v>479</v>
      </c>
      <c r="B32" s="1614"/>
      <c r="C32" s="1614"/>
      <c r="D32" s="1614"/>
      <c r="E32" s="1614"/>
      <c r="F32" s="1614"/>
      <c r="G32" s="1615"/>
      <c r="H32" s="1613" t="s">
        <v>492</v>
      </c>
      <c r="I32" s="1614"/>
      <c r="J32" s="1614"/>
      <c r="K32" s="1614"/>
      <c r="L32" s="1614"/>
      <c r="M32" s="1614"/>
      <c r="N32" s="1614"/>
      <c r="O32" s="1614"/>
      <c r="P32" s="1614"/>
      <c r="Q32" s="1614"/>
      <c r="R32" s="1614"/>
      <c r="S32" s="1615"/>
      <c r="T32" s="1619">
        <f>T30*0.3</f>
        <v>0</v>
      </c>
      <c r="U32" s="1620"/>
      <c r="V32" s="1620"/>
      <c r="W32" s="1620"/>
      <c r="X32" s="1611" t="s">
        <v>366</v>
      </c>
    </row>
    <row r="33" spans="1:24" s="243" customFormat="1" ht="12.95" customHeight="1">
      <c r="A33" s="1616"/>
      <c r="B33" s="1617"/>
      <c r="C33" s="1617"/>
      <c r="D33" s="1617"/>
      <c r="E33" s="1617"/>
      <c r="F33" s="1617"/>
      <c r="G33" s="1618"/>
      <c r="H33" s="1616"/>
      <c r="I33" s="1617"/>
      <c r="J33" s="1617"/>
      <c r="K33" s="1617"/>
      <c r="L33" s="1617"/>
      <c r="M33" s="1617"/>
      <c r="N33" s="1617"/>
      <c r="O33" s="1617"/>
      <c r="P33" s="1617"/>
      <c r="Q33" s="1617"/>
      <c r="R33" s="1617"/>
      <c r="S33" s="1618"/>
      <c r="T33" s="1621"/>
      <c r="U33" s="1622"/>
      <c r="V33" s="1622"/>
      <c r="W33" s="1622"/>
      <c r="X33" s="1612"/>
    </row>
    <row r="34" spans="1:24" s="243" customFormat="1" ht="12.95" customHeight="1">
      <c r="A34" s="1613" t="s">
        <v>484</v>
      </c>
      <c r="B34" s="1614"/>
      <c r="C34" s="1614"/>
      <c r="D34" s="1614"/>
      <c r="E34" s="1614"/>
      <c r="F34" s="1614"/>
      <c r="G34" s="1615"/>
      <c r="H34" s="1613" t="s">
        <v>480</v>
      </c>
      <c r="I34" s="1614"/>
      <c r="J34" s="1614"/>
      <c r="K34" s="1614"/>
      <c r="L34" s="1614"/>
      <c r="M34" s="1614"/>
      <c r="N34" s="1614"/>
      <c r="O34" s="1614"/>
      <c r="P34" s="1614"/>
      <c r="Q34" s="1614"/>
      <c r="R34" s="1614"/>
      <c r="S34" s="1615"/>
      <c r="T34" s="1619">
        <f>T32+T30</f>
        <v>0</v>
      </c>
      <c r="U34" s="1620"/>
      <c r="V34" s="1620"/>
      <c r="W34" s="1620"/>
      <c r="X34" s="1611" t="s">
        <v>366</v>
      </c>
    </row>
    <row r="35" spans="1:24" s="243" customFormat="1" ht="12.95" customHeight="1">
      <c r="A35" s="1616"/>
      <c r="B35" s="1617"/>
      <c r="C35" s="1617"/>
      <c r="D35" s="1617"/>
      <c r="E35" s="1617"/>
      <c r="F35" s="1617"/>
      <c r="G35" s="1618"/>
      <c r="H35" s="1616"/>
      <c r="I35" s="1617"/>
      <c r="J35" s="1617"/>
      <c r="K35" s="1617"/>
      <c r="L35" s="1617"/>
      <c r="M35" s="1617"/>
      <c r="N35" s="1617"/>
      <c r="O35" s="1617"/>
      <c r="P35" s="1617"/>
      <c r="Q35" s="1617"/>
      <c r="R35" s="1617"/>
      <c r="S35" s="1618"/>
      <c r="T35" s="1621"/>
      <c r="U35" s="1622"/>
      <c r="V35" s="1622"/>
      <c r="W35" s="1622"/>
      <c r="X35" s="1612"/>
    </row>
    <row r="36" spans="1:24" s="243" customFormat="1" ht="21.75" customHeight="1">
      <c r="A36" s="1694">
        <v>10</v>
      </c>
      <c r="B36" s="1694"/>
      <c r="C36" s="1694"/>
      <c r="D36" s="1694"/>
      <c r="E36" s="1694"/>
      <c r="F36" s="1694"/>
      <c r="G36" s="1694"/>
      <c r="H36" s="1694"/>
      <c r="I36" s="1694"/>
      <c r="J36" s="1694"/>
      <c r="K36" s="1694"/>
      <c r="L36" s="1694"/>
      <c r="M36" s="1694"/>
      <c r="N36" s="1694"/>
      <c r="O36" s="1694"/>
      <c r="P36" s="1694"/>
      <c r="Q36" s="1694"/>
      <c r="R36" s="1694"/>
      <c r="S36" s="1694"/>
      <c r="T36" s="1655">
        <f>(T34/(A36*0.11/0.1))</f>
        <v>0</v>
      </c>
      <c r="U36" s="1656"/>
      <c r="V36" s="1656"/>
      <c r="W36" s="1656"/>
      <c r="X36" s="274" t="s">
        <v>438</v>
      </c>
    </row>
    <row r="37" spans="1:24" ht="5.25" customHeight="1">
      <c r="A37" s="314"/>
      <c r="B37" s="314"/>
      <c r="C37" s="314"/>
      <c r="D37" s="314"/>
      <c r="E37" s="314"/>
      <c r="F37" s="314"/>
      <c r="G37" s="314"/>
    </row>
    <row r="38" spans="1:24" ht="19.5" customHeight="1">
      <c r="A38" s="1699" t="s">
        <v>471</v>
      </c>
      <c r="B38" s="1699"/>
      <c r="C38" s="1699"/>
      <c r="D38" s="1699"/>
      <c r="E38" s="1699"/>
      <c r="F38" s="1699"/>
      <c r="G38" s="1699"/>
    </row>
    <row r="39" spans="1:24" s="243" customFormat="1" ht="14.1" customHeight="1">
      <c r="A39" s="1623" t="s">
        <v>363</v>
      </c>
      <c r="B39" s="1624"/>
      <c r="C39" s="1624"/>
      <c r="D39" s="1624"/>
      <c r="E39" s="1624"/>
      <c r="F39" s="1624"/>
      <c r="G39" s="1611"/>
      <c r="H39" s="1623" t="s">
        <v>364</v>
      </c>
      <c r="I39" s="1624"/>
      <c r="J39" s="1624"/>
      <c r="K39" s="1624"/>
      <c r="L39" s="1624"/>
      <c r="M39" s="1624"/>
      <c r="N39" s="1624"/>
      <c r="O39" s="1624"/>
      <c r="P39" s="1624"/>
      <c r="Q39" s="1624"/>
      <c r="R39" s="1624"/>
      <c r="S39" s="1611"/>
      <c r="T39" s="1686" t="s">
        <v>365</v>
      </c>
      <c r="U39" s="1686"/>
      <c r="V39" s="1686"/>
      <c r="W39" s="1686"/>
      <c r="X39" s="1686"/>
    </row>
    <row r="40" spans="1:24" s="243" customFormat="1" ht="14.1" customHeight="1">
      <c r="A40" s="1625"/>
      <c r="B40" s="1626"/>
      <c r="C40" s="1626"/>
      <c r="D40" s="1626"/>
      <c r="E40" s="1626"/>
      <c r="F40" s="1626"/>
      <c r="G40" s="1612"/>
      <c r="H40" s="1687"/>
      <c r="I40" s="1688"/>
      <c r="J40" s="1688"/>
      <c r="K40" s="1688"/>
      <c r="L40" s="1688"/>
      <c r="M40" s="1688"/>
      <c r="N40" s="1688"/>
      <c r="O40" s="1688"/>
      <c r="P40" s="1688"/>
      <c r="Q40" s="1688"/>
      <c r="R40" s="1688"/>
      <c r="S40" s="1675"/>
      <c r="T40" s="1686"/>
      <c r="U40" s="1686"/>
      <c r="V40" s="1686"/>
      <c r="W40" s="1686"/>
      <c r="X40" s="1686"/>
    </row>
    <row r="41" spans="1:24" s="243" customFormat="1" ht="15.95" customHeight="1">
      <c r="A41" s="1613" t="s">
        <v>493</v>
      </c>
      <c r="B41" s="1614"/>
      <c r="C41" s="1614"/>
      <c r="D41" s="1614"/>
      <c r="E41" s="1614"/>
      <c r="F41" s="1614"/>
      <c r="G41" s="1615"/>
      <c r="H41" s="246" t="s">
        <v>345</v>
      </c>
      <c r="I41" s="1614" t="s">
        <v>389</v>
      </c>
      <c r="J41" s="1614"/>
      <c r="K41" s="1614"/>
      <c r="L41" s="1614"/>
      <c r="M41" s="1614"/>
      <c r="N41" s="1614"/>
      <c r="O41" s="1614"/>
      <c r="P41" s="1614"/>
      <c r="Q41" s="1614"/>
      <c r="R41" s="1614"/>
      <c r="S41" s="1615"/>
      <c r="T41" s="1648" t="s">
        <v>472</v>
      </c>
      <c r="U41" s="1649"/>
      <c r="V41" s="1649"/>
      <c r="W41" s="1649"/>
      <c r="X41" s="1689"/>
    </row>
    <row r="42" spans="1:24" s="243" customFormat="1" ht="15.95" customHeight="1">
      <c r="A42" s="1616"/>
      <c r="B42" s="1617"/>
      <c r="C42" s="1617"/>
      <c r="D42" s="1617"/>
      <c r="E42" s="1617"/>
      <c r="F42" s="1617"/>
      <c r="G42" s="1618"/>
      <c r="H42" s="215" t="s">
        <v>345</v>
      </c>
      <c r="I42" s="1617" t="s">
        <v>388</v>
      </c>
      <c r="J42" s="1617"/>
      <c r="K42" s="1617"/>
      <c r="L42" s="1617"/>
      <c r="M42" s="1617"/>
      <c r="N42" s="1617"/>
      <c r="O42" s="1617"/>
      <c r="P42" s="1617"/>
      <c r="Q42" s="1617"/>
      <c r="R42" s="1617"/>
      <c r="S42" s="1618"/>
      <c r="T42" s="1690"/>
      <c r="U42" s="1691"/>
      <c r="V42" s="1691"/>
      <c r="W42" s="1691"/>
      <c r="X42" s="1692"/>
    </row>
    <row r="43" spans="1:24" s="243" customFormat="1" ht="12.95" customHeight="1">
      <c r="A43" s="1613" t="s">
        <v>476</v>
      </c>
      <c r="B43" s="1614"/>
      <c r="C43" s="1614"/>
      <c r="D43" s="1614"/>
      <c r="E43" s="1614"/>
      <c r="F43" s="1614"/>
      <c r="G43" s="1615"/>
      <c r="H43" s="1613" t="s">
        <v>516</v>
      </c>
      <c r="I43" s="1614"/>
      <c r="J43" s="1614"/>
      <c r="K43" s="1614"/>
      <c r="L43" s="1614"/>
      <c r="M43" s="1614"/>
      <c r="N43" s="1614"/>
      <c r="O43" s="1614"/>
      <c r="P43" s="1614"/>
      <c r="Q43" s="1614"/>
      <c r="R43" s="1614"/>
      <c r="S43" s="1615"/>
      <c r="T43" s="1690"/>
      <c r="U43" s="1691"/>
      <c r="V43" s="1691"/>
      <c r="W43" s="1691"/>
      <c r="X43" s="1692"/>
    </row>
    <row r="44" spans="1:24" s="243" customFormat="1" ht="12.95" customHeight="1">
      <c r="A44" s="1616"/>
      <c r="B44" s="1617"/>
      <c r="C44" s="1617"/>
      <c r="D44" s="1617"/>
      <c r="E44" s="1617"/>
      <c r="F44" s="1617"/>
      <c r="G44" s="1618"/>
      <c r="H44" s="1616"/>
      <c r="I44" s="1617"/>
      <c r="J44" s="1617"/>
      <c r="K44" s="1617"/>
      <c r="L44" s="1617"/>
      <c r="M44" s="1617"/>
      <c r="N44" s="1617"/>
      <c r="O44" s="1617"/>
      <c r="P44" s="1617"/>
      <c r="Q44" s="1617"/>
      <c r="R44" s="1617"/>
      <c r="S44" s="1618"/>
      <c r="T44" s="1690"/>
      <c r="U44" s="1691"/>
      <c r="V44" s="1691"/>
      <c r="W44" s="1691"/>
      <c r="X44" s="1692"/>
    </row>
    <row r="45" spans="1:24" s="243" customFormat="1" ht="12.95" customHeight="1">
      <c r="A45" s="1613" t="s">
        <v>478</v>
      </c>
      <c r="B45" s="1614"/>
      <c r="C45" s="1614"/>
      <c r="D45" s="1614"/>
      <c r="E45" s="1614"/>
      <c r="F45" s="1614"/>
      <c r="G45" s="1615"/>
      <c r="H45" s="1613" t="s">
        <v>487</v>
      </c>
      <c r="I45" s="1614"/>
      <c r="J45" s="1614"/>
      <c r="K45" s="1614"/>
      <c r="L45" s="1614"/>
      <c r="M45" s="1614"/>
      <c r="N45" s="1614"/>
      <c r="O45" s="1614"/>
      <c r="P45" s="1614"/>
      <c r="Q45" s="1614"/>
      <c r="R45" s="1614"/>
      <c r="S45" s="1615"/>
      <c r="T45" s="1690"/>
      <c r="U45" s="1691"/>
      <c r="V45" s="1691"/>
      <c r="W45" s="1691"/>
      <c r="X45" s="1692"/>
    </row>
    <row r="46" spans="1:24" s="243" customFormat="1" ht="12.95" customHeight="1">
      <c r="A46" s="1616"/>
      <c r="B46" s="1617"/>
      <c r="C46" s="1617"/>
      <c r="D46" s="1617"/>
      <c r="E46" s="1617"/>
      <c r="F46" s="1617"/>
      <c r="G46" s="1618"/>
      <c r="H46" s="1616"/>
      <c r="I46" s="1617"/>
      <c r="J46" s="1617"/>
      <c r="K46" s="1617"/>
      <c r="L46" s="1617"/>
      <c r="M46" s="1617"/>
      <c r="N46" s="1617"/>
      <c r="O46" s="1617"/>
      <c r="P46" s="1617"/>
      <c r="Q46" s="1617"/>
      <c r="R46" s="1617"/>
      <c r="S46" s="1618"/>
      <c r="T46" s="1690"/>
      <c r="U46" s="1691"/>
      <c r="V46" s="1691"/>
      <c r="W46" s="1691"/>
      <c r="X46" s="1692"/>
    </row>
    <row r="47" spans="1:24" s="243" customFormat="1" ht="12.95" customHeight="1">
      <c r="A47" s="1613" t="s">
        <v>479</v>
      </c>
      <c r="B47" s="1614"/>
      <c r="C47" s="1614"/>
      <c r="D47" s="1614"/>
      <c r="E47" s="1614"/>
      <c r="F47" s="1614"/>
      <c r="G47" s="1615"/>
      <c r="H47" s="1613" t="s">
        <v>492</v>
      </c>
      <c r="I47" s="1614"/>
      <c r="J47" s="1614"/>
      <c r="K47" s="1614"/>
      <c r="L47" s="1614"/>
      <c r="M47" s="1614"/>
      <c r="N47" s="1614"/>
      <c r="O47" s="1614"/>
      <c r="P47" s="1614"/>
      <c r="Q47" s="1614"/>
      <c r="R47" s="1614"/>
      <c r="S47" s="1615"/>
      <c r="T47" s="1690"/>
      <c r="U47" s="1691"/>
      <c r="V47" s="1691"/>
      <c r="W47" s="1691"/>
      <c r="X47" s="1692"/>
    </row>
    <row r="48" spans="1:24" s="243" customFormat="1" ht="12.95" customHeight="1">
      <c r="A48" s="1616"/>
      <c r="B48" s="1617"/>
      <c r="C48" s="1617"/>
      <c r="D48" s="1617"/>
      <c r="E48" s="1617"/>
      <c r="F48" s="1617"/>
      <c r="G48" s="1618"/>
      <c r="H48" s="1616"/>
      <c r="I48" s="1617"/>
      <c r="J48" s="1617"/>
      <c r="K48" s="1617"/>
      <c r="L48" s="1617"/>
      <c r="M48" s="1617"/>
      <c r="N48" s="1617"/>
      <c r="O48" s="1617"/>
      <c r="P48" s="1617"/>
      <c r="Q48" s="1617"/>
      <c r="R48" s="1617"/>
      <c r="S48" s="1618"/>
      <c r="T48" s="1690"/>
      <c r="U48" s="1691"/>
      <c r="V48" s="1691"/>
      <c r="W48" s="1691"/>
      <c r="X48" s="1692"/>
    </row>
    <row r="49" spans="1:25" s="243" customFormat="1" ht="12.95" customHeight="1">
      <c r="A49" s="1613" t="s">
        <v>488</v>
      </c>
      <c r="B49" s="1614"/>
      <c r="C49" s="1614"/>
      <c r="D49" s="1614"/>
      <c r="E49" s="1614"/>
      <c r="F49" s="1614"/>
      <c r="G49" s="1615"/>
      <c r="H49" s="1613" t="s">
        <v>480</v>
      </c>
      <c r="I49" s="1614"/>
      <c r="J49" s="1614"/>
      <c r="K49" s="1614"/>
      <c r="L49" s="1614"/>
      <c r="M49" s="1614"/>
      <c r="N49" s="1614"/>
      <c r="O49" s="1614"/>
      <c r="P49" s="1614"/>
      <c r="Q49" s="1614"/>
      <c r="R49" s="1614"/>
      <c r="S49" s="1615"/>
      <c r="T49" s="1690"/>
      <c r="U49" s="1691"/>
      <c r="V49" s="1691"/>
      <c r="W49" s="1691"/>
      <c r="X49" s="1692"/>
    </row>
    <row r="50" spans="1:25" s="243" customFormat="1" ht="12.95" customHeight="1">
      <c r="A50" s="1616"/>
      <c r="B50" s="1617"/>
      <c r="C50" s="1617"/>
      <c r="D50" s="1617"/>
      <c r="E50" s="1617"/>
      <c r="F50" s="1617"/>
      <c r="G50" s="1618"/>
      <c r="H50" s="1616"/>
      <c r="I50" s="1617"/>
      <c r="J50" s="1617"/>
      <c r="K50" s="1617"/>
      <c r="L50" s="1617"/>
      <c r="M50" s="1617"/>
      <c r="N50" s="1617"/>
      <c r="O50" s="1617"/>
      <c r="P50" s="1617"/>
      <c r="Q50" s="1617"/>
      <c r="R50" s="1617"/>
      <c r="S50" s="1618"/>
      <c r="T50" s="1690"/>
      <c r="U50" s="1691"/>
      <c r="V50" s="1691"/>
      <c r="W50" s="1691"/>
      <c r="X50" s="1692"/>
    </row>
    <row r="51" spans="1:25" s="243" customFormat="1" ht="21.75" customHeight="1">
      <c r="A51" s="1694">
        <v>10</v>
      </c>
      <c r="B51" s="1694"/>
      <c r="C51" s="1694"/>
      <c r="D51" s="1694"/>
      <c r="E51" s="1694"/>
      <c r="F51" s="1694"/>
      <c r="G51" s="1694"/>
      <c r="H51" s="1694"/>
      <c r="I51" s="1694"/>
      <c r="J51" s="1694"/>
      <c r="K51" s="1694"/>
      <c r="L51" s="1694"/>
      <c r="M51" s="1694"/>
      <c r="N51" s="1694"/>
      <c r="O51" s="1694"/>
      <c r="P51" s="1694"/>
      <c r="Q51" s="1694"/>
      <c r="R51" s="1694"/>
      <c r="S51" s="1694"/>
      <c r="T51" s="1650"/>
      <c r="U51" s="1651"/>
      <c r="V51" s="1651"/>
      <c r="W51" s="1651"/>
      <c r="X51" s="1693"/>
    </row>
    <row r="52" spans="1:25" ht="4.5" customHeight="1"/>
    <row r="53" spans="1:25">
      <c r="A53" s="313" t="s">
        <v>6</v>
      </c>
    </row>
    <row r="54" spans="1:25" s="243" customFormat="1" ht="14.1" customHeight="1">
      <c r="A54" s="1623" t="s">
        <v>363</v>
      </c>
      <c r="B54" s="1624"/>
      <c r="C54" s="1624"/>
      <c r="D54" s="1624"/>
      <c r="E54" s="1624"/>
      <c r="F54" s="1624"/>
      <c r="G54" s="1611"/>
      <c r="H54" s="1623" t="s">
        <v>364</v>
      </c>
      <c r="I54" s="1624"/>
      <c r="J54" s="1624"/>
      <c r="K54" s="1624"/>
      <c r="L54" s="1624"/>
      <c r="M54" s="1624"/>
      <c r="N54" s="1624"/>
      <c r="O54" s="1624"/>
      <c r="P54" s="1624"/>
      <c r="Q54" s="1624"/>
      <c r="R54" s="1624"/>
      <c r="S54" s="1611"/>
      <c r="T54" s="1686" t="s">
        <v>365</v>
      </c>
      <c r="U54" s="1686"/>
      <c r="V54" s="1686"/>
      <c r="W54" s="1686"/>
      <c r="X54" s="1686"/>
    </row>
    <row r="55" spans="1:25" s="243" customFormat="1" ht="14.1" customHeight="1">
      <c r="A55" s="1625"/>
      <c r="B55" s="1626"/>
      <c r="C55" s="1626"/>
      <c r="D55" s="1626"/>
      <c r="E55" s="1626"/>
      <c r="F55" s="1626"/>
      <c r="G55" s="1612"/>
      <c r="H55" s="1687"/>
      <c r="I55" s="1688"/>
      <c r="J55" s="1688"/>
      <c r="K55" s="1688"/>
      <c r="L55" s="1688"/>
      <c r="M55" s="1688"/>
      <c r="N55" s="1688"/>
      <c r="O55" s="1688"/>
      <c r="P55" s="1688"/>
      <c r="Q55" s="1688"/>
      <c r="R55" s="1688"/>
      <c r="S55" s="1675"/>
      <c r="T55" s="1686"/>
      <c r="U55" s="1686"/>
      <c r="V55" s="1686"/>
      <c r="W55" s="1686"/>
      <c r="X55" s="1686"/>
    </row>
    <row r="56" spans="1:25" s="243" customFormat="1" ht="15.95" customHeight="1">
      <c r="A56" s="315" t="s">
        <v>491</v>
      </c>
      <c r="B56" s="248"/>
      <c r="C56" s="320" t="s">
        <v>489</v>
      </c>
      <c r="D56" s="248"/>
      <c r="E56" s="248"/>
      <c r="F56" s="248"/>
      <c r="G56" s="248"/>
      <c r="H56" s="246" t="s">
        <v>345</v>
      </c>
      <c r="I56" s="248" t="s">
        <v>499</v>
      </c>
      <c r="J56" s="248"/>
      <c r="K56" s="248"/>
      <c r="L56" s="248"/>
      <c r="M56" s="248"/>
      <c r="N56" s="248"/>
      <c r="O56" s="248"/>
      <c r="P56" s="248"/>
      <c r="Q56" s="248"/>
      <c r="R56" s="1641"/>
      <c r="S56" s="1642"/>
      <c r="T56" s="1648" t="s">
        <v>472</v>
      </c>
      <c r="U56" s="1649"/>
      <c r="V56" s="1649"/>
      <c r="W56" s="1649"/>
      <c r="X56" s="1689"/>
    </row>
    <row r="57" spans="1:25" s="243" customFormat="1" ht="15.95" customHeight="1">
      <c r="A57" s="316"/>
      <c r="B57" s="249"/>
      <c r="C57" s="325" t="s">
        <v>510</v>
      </c>
      <c r="D57" s="249"/>
      <c r="E57" s="249"/>
      <c r="F57" s="249"/>
      <c r="G57" s="249"/>
      <c r="H57" s="215" t="s">
        <v>345</v>
      </c>
      <c r="I57" s="1647" t="s">
        <v>509</v>
      </c>
      <c r="J57" s="1647"/>
      <c r="K57" s="1647"/>
      <c r="L57" s="1647"/>
      <c r="M57" s="1647"/>
      <c r="N57" s="1647"/>
      <c r="O57" s="1647"/>
      <c r="P57" s="249"/>
      <c r="Q57" s="249"/>
      <c r="R57" s="1643">
        <v>1</v>
      </c>
      <c r="S57" s="1644"/>
      <c r="T57" s="1690"/>
      <c r="U57" s="1691"/>
      <c r="V57" s="1691"/>
      <c r="W57" s="1691"/>
      <c r="X57" s="1692"/>
    </row>
    <row r="58" spans="1:25" s="243" customFormat="1" ht="12.95" customHeight="1">
      <c r="A58" s="1613" t="s">
        <v>476</v>
      </c>
      <c r="B58" s="1614"/>
      <c r="C58" s="1614"/>
      <c r="D58" s="1614"/>
      <c r="E58" s="1614"/>
      <c r="F58" s="1614"/>
      <c r="G58" s="1615"/>
      <c r="H58" s="1627" t="s">
        <v>517</v>
      </c>
      <c r="I58" s="1628"/>
      <c r="J58" s="1628"/>
      <c r="K58" s="1628"/>
      <c r="L58" s="1628"/>
      <c r="M58" s="1628"/>
      <c r="N58" s="1628"/>
      <c r="O58" s="1628"/>
      <c r="P58" s="1628"/>
      <c r="Q58" s="1628"/>
      <c r="R58" s="1628"/>
      <c r="S58" s="1629"/>
      <c r="T58" s="1690"/>
      <c r="U58" s="1691"/>
      <c r="V58" s="1691"/>
      <c r="W58" s="1691"/>
      <c r="X58" s="1692"/>
      <c r="Y58" s="245"/>
    </row>
    <row r="59" spans="1:25" s="243" customFormat="1" ht="12.95" customHeight="1">
      <c r="A59" s="1616"/>
      <c r="B59" s="1617"/>
      <c r="C59" s="1617"/>
      <c r="D59" s="1617"/>
      <c r="E59" s="1617"/>
      <c r="F59" s="1617"/>
      <c r="G59" s="1618"/>
      <c r="H59" s="1630"/>
      <c r="I59" s="1631"/>
      <c r="J59" s="1631"/>
      <c r="K59" s="1631"/>
      <c r="L59" s="1631"/>
      <c r="M59" s="1631"/>
      <c r="N59" s="1631"/>
      <c r="O59" s="1631"/>
      <c r="P59" s="1631"/>
      <c r="Q59" s="1631"/>
      <c r="R59" s="1631"/>
      <c r="S59" s="1632"/>
      <c r="T59" s="1690"/>
      <c r="U59" s="1691"/>
      <c r="V59" s="1691"/>
      <c r="W59" s="1691"/>
      <c r="X59" s="1692"/>
    </row>
    <row r="60" spans="1:25" s="243" customFormat="1" ht="12.95" customHeight="1">
      <c r="A60" s="1613" t="s">
        <v>478</v>
      </c>
      <c r="B60" s="1614"/>
      <c r="C60" s="1614"/>
      <c r="D60" s="1614"/>
      <c r="E60" s="1614"/>
      <c r="F60" s="1614"/>
      <c r="G60" s="1615"/>
      <c r="H60" s="1613" t="s">
        <v>501</v>
      </c>
      <c r="I60" s="1614"/>
      <c r="J60" s="1614"/>
      <c r="K60" s="1614"/>
      <c r="L60" s="1614"/>
      <c r="M60" s="1614"/>
      <c r="N60" s="1614"/>
      <c r="O60" s="1614"/>
      <c r="P60" s="1614"/>
      <c r="Q60" s="1614"/>
      <c r="R60" s="1614"/>
      <c r="S60" s="1615"/>
      <c r="T60" s="1690"/>
      <c r="U60" s="1691"/>
      <c r="V60" s="1691"/>
      <c r="W60" s="1691"/>
      <c r="X60" s="1692"/>
    </row>
    <row r="61" spans="1:25" s="243" customFormat="1" ht="12.95" customHeight="1">
      <c r="A61" s="1616"/>
      <c r="B61" s="1617"/>
      <c r="C61" s="1617"/>
      <c r="D61" s="1617"/>
      <c r="E61" s="1617"/>
      <c r="F61" s="1617"/>
      <c r="G61" s="1618"/>
      <c r="H61" s="1616"/>
      <c r="I61" s="1617"/>
      <c r="J61" s="1617"/>
      <c r="K61" s="1617"/>
      <c r="L61" s="1617"/>
      <c r="M61" s="1617"/>
      <c r="N61" s="1617"/>
      <c r="O61" s="1617"/>
      <c r="P61" s="1617"/>
      <c r="Q61" s="1617"/>
      <c r="R61" s="1617"/>
      <c r="S61" s="1618"/>
      <c r="T61" s="1690"/>
      <c r="U61" s="1691"/>
      <c r="V61" s="1691"/>
      <c r="W61" s="1691"/>
      <c r="X61" s="1692"/>
    </row>
    <row r="62" spans="1:25" s="243" customFormat="1" ht="12.95" customHeight="1">
      <c r="A62" s="1613" t="s">
        <v>479</v>
      </c>
      <c r="B62" s="1614"/>
      <c r="C62" s="1614"/>
      <c r="D62" s="1614"/>
      <c r="E62" s="1614"/>
      <c r="F62" s="1614"/>
      <c r="G62" s="1615"/>
      <c r="H62" s="1613" t="s">
        <v>492</v>
      </c>
      <c r="I62" s="1614"/>
      <c r="J62" s="1614"/>
      <c r="K62" s="1614"/>
      <c r="L62" s="1614"/>
      <c r="M62" s="1614"/>
      <c r="N62" s="1614"/>
      <c r="O62" s="1614"/>
      <c r="P62" s="1614"/>
      <c r="Q62" s="1614"/>
      <c r="R62" s="1614"/>
      <c r="S62" s="1615"/>
      <c r="T62" s="1690"/>
      <c r="U62" s="1691"/>
      <c r="V62" s="1691"/>
      <c r="W62" s="1691"/>
      <c r="X62" s="1692"/>
    </row>
    <row r="63" spans="1:25" s="243" customFormat="1" ht="12.95" customHeight="1">
      <c r="A63" s="1616"/>
      <c r="B63" s="1617"/>
      <c r="C63" s="1617"/>
      <c r="D63" s="1617"/>
      <c r="E63" s="1617"/>
      <c r="F63" s="1617"/>
      <c r="G63" s="1618"/>
      <c r="H63" s="1616"/>
      <c r="I63" s="1617"/>
      <c r="J63" s="1617"/>
      <c r="K63" s="1617"/>
      <c r="L63" s="1617"/>
      <c r="M63" s="1617"/>
      <c r="N63" s="1617"/>
      <c r="O63" s="1617"/>
      <c r="P63" s="1617"/>
      <c r="Q63" s="1617"/>
      <c r="R63" s="1617"/>
      <c r="S63" s="1618"/>
      <c r="T63" s="1690"/>
      <c r="U63" s="1691"/>
      <c r="V63" s="1691"/>
      <c r="W63" s="1691"/>
      <c r="X63" s="1692"/>
    </row>
    <row r="64" spans="1:25" s="243" customFormat="1" ht="12.95" customHeight="1">
      <c r="A64" s="1613" t="s">
        <v>490</v>
      </c>
      <c r="B64" s="1614"/>
      <c r="C64" s="1614"/>
      <c r="D64" s="1614"/>
      <c r="E64" s="1614"/>
      <c r="F64" s="1614"/>
      <c r="G64" s="1615"/>
      <c r="H64" s="1613" t="s">
        <v>480</v>
      </c>
      <c r="I64" s="1614"/>
      <c r="J64" s="1614"/>
      <c r="K64" s="1614"/>
      <c r="L64" s="1614"/>
      <c r="M64" s="1614"/>
      <c r="N64" s="1614"/>
      <c r="O64" s="1614"/>
      <c r="P64" s="1614"/>
      <c r="Q64" s="1614"/>
      <c r="R64" s="1614"/>
      <c r="S64" s="1615"/>
      <c r="T64" s="1690"/>
      <c r="U64" s="1691"/>
      <c r="V64" s="1691"/>
      <c r="W64" s="1691"/>
      <c r="X64" s="1692"/>
    </row>
    <row r="65" spans="1:24" s="243" customFormat="1" ht="12.95" customHeight="1">
      <c r="A65" s="1616"/>
      <c r="B65" s="1617"/>
      <c r="C65" s="1617"/>
      <c r="D65" s="1617"/>
      <c r="E65" s="1617"/>
      <c r="F65" s="1617"/>
      <c r="G65" s="1618"/>
      <c r="H65" s="1616"/>
      <c r="I65" s="1617"/>
      <c r="J65" s="1617"/>
      <c r="K65" s="1617"/>
      <c r="L65" s="1617"/>
      <c r="M65" s="1617"/>
      <c r="N65" s="1617"/>
      <c r="O65" s="1617"/>
      <c r="P65" s="1617"/>
      <c r="Q65" s="1617"/>
      <c r="R65" s="1617"/>
      <c r="S65" s="1618"/>
      <c r="T65" s="1690"/>
      <c r="U65" s="1691"/>
      <c r="V65" s="1691"/>
      <c r="W65" s="1691"/>
      <c r="X65" s="1692"/>
    </row>
    <row r="66" spans="1:24" s="243" customFormat="1" ht="21.75" customHeight="1">
      <c r="A66" s="1694">
        <v>10</v>
      </c>
      <c r="B66" s="1694"/>
      <c r="C66" s="1694"/>
      <c r="D66" s="1694"/>
      <c r="E66" s="1694"/>
      <c r="F66" s="1694"/>
      <c r="G66" s="1694"/>
      <c r="H66" s="1694"/>
      <c r="I66" s="1694"/>
      <c r="J66" s="1694"/>
      <c r="K66" s="1694"/>
      <c r="L66" s="1694"/>
      <c r="M66" s="1694"/>
      <c r="N66" s="1694"/>
      <c r="O66" s="1694"/>
      <c r="P66" s="1694"/>
      <c r="Q66" s="1694"/>
      <c r="R66" s="1694"/>
      <c r="S66" s="1694"/>
      <c r="T66" s="1650"/>
      <c r="U66" s="1651"/>
      <c r="V66" s="1651"/>
      <c r="W66" s="1651"/>
      <c r="X66" s="1693"/>
    </row>
  </sheetData>
  <mergeCells count="88">
    <mergeCell ref="T56:X66"/>
    <mergeCell ref="A66:S66"/>
    <mergeCell ref="A64:G65"/>
    <mergeCell ref="H64:S65"/>
    <mergeCell ref="A62:G63"/>
    <mergeCell ref="H62:S63"/>
    <mergeCell ref="A60:G61"/>
    <mergeCell ref="H60:S61"/>
    <mergeCell ref="A58:G59"/>
    <mergeCell ref="H58:S59"/>
    <mergeCell ref="R56:S56"/>
    <mergeCell ref="I57:O57"/>
    <mergeCell ref="R57:S57"/>
    <mergeCell ref="H43:S44"/>
    <mergeCell ref="A45:G46"/>
    <mergeCell ref="H45:S46"/>
    <mergeCell ref="T36:W36"/>
    <mergeCell ref="Q26:Q27"/>
    <mergeCell ref="A38:G38"/>
    <mergeCell ref="A30:G31"/>
    <mergeCell ref="H30:S31"/>
    <mergeCell ref="A34:G35"/>
    <mergeCell ref="H34:S35"/>
    <mergeCell ref="A32:G33"/>
    <mergeCell ref="H32:S33"/>
    <mergeCell ref="A36:S36"/>
    <mergeCell ref="T30:W31"/>
    <mergeCell ref="T54:X55"/>
    <mergeCell ref="A47:G48"/>
    <mergeCell ref="T41:X51"/>
    <mergeCell ref="A39:G40"/>
    <mergeCell ref="H39:S40"/>
    <mergeCell ref="T39:X40"/>
    <mergeCell ref="A41:G42"/>
    <mergeCell ref="I41:S41"/>
    <mergeCell ref="I42:S42"/>
    <mergeCell ref="H47:S48"/>
    <mergeCell ref="A49:G50"/>
    <mergeCell ref="H49:S50"/>
    <mergeCell ref="A51:S51"/>
    <mergeCell ref="A54:G55"/>
    <mergeCell ref="H54:S55"/>
    <mergeCell ref="A43:G44"/>
    <mergeCell ref="X26:X27"/>
    <mergeCell ref="A28:G29"/>
    <mergeCell ref="H28:S29"/>
    <mergeCell ref="T28:W29"/>
    <mergeCell ref="X28:X29"/>
    <mergeCell ref="R26:R27"/>
    <mergeCell ref="S26:S27"/>
    <mergeCell ref="T26:W27"/>
    <mergeCell ref="A26:G27"/>
    <mergeCell ref="H26:P27"/>
    <mergeCell ref="X30:X31"/>
    <mergeCell ref="T32:W33"/>
    <mergeCell ref="X32:X33"/>
    <mergeCell ref="T34:W35"/>
    <mergeCell ref="X34:X35"/>
    <mergeCell ref="A23:G23"/>
    <mergeCell ref="A24:G25"/>
    <mergeCell ref="H24:S25"/>
    <mergeCell ref="T24:X25"/>
    <mergeCell ref="A17:G18"/>
    <mergeCell ref="H17:S18"/>
    <mergeCell ref="A19:G20"/>
    <mergeCell ref="H19:S20"/>
    <mergeCell ref="T8:X21"/>
    <mergeCell ref="A21:S21"/>
    <mergeCell ref="I9:S9"/>
    <mergeCell ref="D10:G10"/>
    <mergeCell ref="I10:S10"/>
    <mergeCell ref="D11:G11"/>
    <mergeCell ref="A13:G14"/>
    <mergeCell ref="H13:S14"/>
    <mergeCell ref="A15:G16"/>
    <mergeCell ref="H15:S16"/>
    <mergeCell ref="S1:X1"/>
    <mergeCell ref="P1:R1"/>
    <mergeCell ref="D12:G12"/>
    <mergeCell ref="I12:S12"/>
    <mergeCell ref="A3:X3"/>
    <mergeCell ref="A5:G5"/>
    <mergeCell ref="A6:G7"/>
    <mergeCell ref="H6:S7"/>
    <mergeCell ref="T6:X7"/>
    <mergeCell ref="A8:C12"/>
    <mergeCell ref="D8:G9"/>
    <mergeCell ref="I8:S8"/>
  </mergeCells>
  <phoneticPr fontId="3"/>
  <dataValidations count="1">
    <dataValidation type="list" allowBlank="1" showInputMessage="1" showErrorMessage="1" sqref="H8:H12 H41:H42 H56:H57" xr:uid="{35030E48-F72A-4041-B423-80BF9E218CDC}">
      <formula1>"□,■"</formula1>
    </dataValidation>
  </dataValidations>
  <pageMargins left="0.70866141732283472" right="0.31496062992125984" top="0.19685039370078741" bottom="0"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EB7A-1937-4AF2-9EFF-BBDF1E4B6CEE}">
  <sheetPr codeName="Sheet12">
    <tabColor theme="0" tint="-0.249977111117893"/>
  </sheetPr>
  <dimension ref="A1:Y65"/>
  <sheetViews>
    <sheetView showGridLines="0" view="pageBreakPreview" zoomScaleNormal="100" zoomScaleSheetLayoutView="100" workbookViewId="0">
      <selection activeCell="AI28" sqref="AI28"/>
    </sheetView>
  </sheetViews>
  <sheetFormatPr defaultColWidth="4.125" defaultRowHeight="13.5"/>
  <sheetData>
    <row r="1" spans="1:25" ht="19.5" customHeight="1">
      <c r="A1" t="s">
        <v>537</v>
      </c>
      <c r="P1" s="611" t="s">
        <v>445</v>
      </c>
      <c r="Q1" s="510"/>
      <c r="R1" s="511"/>
      <c r="S1" s="611" t="str">
        <f>IF(入力画面!D81="","",入力画面!D81)</f>
        <v/>
      </c>
      <c r="T1" s="510"/>
      <c r="U1" s="510"/>
      <c r="V1" s="510"/>
      <c r="W1" s="510"/>
      <c r="X1" s="511"/>
    </row>
    <row r="2" spans="1:25" ht="8.25" customHeight="1">
      <c r="P2" s="30"/>
      <c r="Q2" s="30"/>
      <c r="R2" s="30"/>
      <c r="S2" s="30"/>
      <c r="T2" s="30"/>
      <c r="U2" s="30"/>
      <c r="V2" s="30"/>
      <c r="W2" s="30"/>
      <c r="X2" s="30"/>
    </row>
    <row r="3" spans="1:25" ht="18.75">
      <c r="A3" s="1676" t="s">
        <v>362</v>
      </c>
      <c r="B3" s="1676"/>
      <c r="C3" s="1676"/>
      <c r="D3" s="1676"/>
      <c r="E3" s="1676"/>
      <c r="F3" s="1676"/>
      <c r="G3" s="1676"/>
      <c r="H3" s="1676"/>
      <c r="I3" s="1676"/>
      <c r="J3" s="1676"/>
      <c r="K3" s="1676"/>
      <c r="L3" s="1676"/>
      <c r="M3" s="1676"/>
      <c r="N3" s="1676"/>
      <c r="O3" s="1676"/>
      <c r="P3" s="1676"/>
      <c r="Q3" s="1676"/>
      <c r="R3" s="1676"/>
      <c r="S3" s="1676"/>
      <c r="T3" s="1676"/>
      <c r="U3" s="1676"/>
      <c r="V3" s="1676"/>
      <c r="W3" s="1676"/>
      <c r="X3" s="1676"/>
    </row>
    <row r="4" spans="1:25" ht="6" customHeight="1"/>
    <row r="5" spans="1:25" s="243" customFormat="1">
      <c r="A5" s="1640" t="s">
        <v>390</v>
      </c>
      <c r="B5" s="1640"/>
      <c r="C5" s="1640"/>
      <c r="D5" s="1640"/>
      <c r="E5" s="1640"/>
      <c r="F5" s="1640"/>
      <c r="G5" s="1640"/>
    </row>
    <row r="6" spans="1:25" s="243" customFormat="1">
      <c r="A6" s="1623" t="s">
        <v>363</v>
      </c>
      <c r="B6" s="1624"/>
      <c r="C6" s="1624"/>
      <c r="D6" s="1624"/>
      <c r="E6" s="1624"/>
      <c r="F6" s="1624"/>
      <c r="G6" s="1611"/>
      <c r="H6" s="1623" t="s">
        <v>364</v>
      </c>
      <c r="I6" s="1624"/>
      <c r="J6" s="1624"/>
      <c r="K6" s="1624"/>
      <c r="L6" s="1624"/>
      <c r="M6" s="1624"/>
      <c r="N6" s="1624"/>
      <c r="O6" s="1624"/>
      <c r="P6" s="1624"/>
      <c r="Q6" s="1624"/>
      <c r="R6" s="1624"/>
      <c r="S6" s="1611"/>
      <c r="T6" s="1623" t="s">
        <v>365</v>
      </c>
      <c r="U6" s="1624"/>
      <c r="V6" s="1624"/>
      <c r="W6" s="1624"/>
      <c r="X6" s="1611"/>
    </row>
    <row r="7" spans="1:25" s="243" customFormat="1">
      <c r="A7" s="1625"/>
      <c r="B7" s="1626"/>
      <c r="C7" s="1626"/>
      <c r="D7" s="1626"/>
      <c r="E7" s="1626"/>
      <c r="F7" s="1626"/>
      <c r="G7" s="1612"/>
      <c r="H7" s="1625"/>
      <c r="I7" s="1626"/>
      <c r="J7" s="1626"/>
      <c r="K7" s="1626"/>
      <c r="L7" s="1626"/>
      <c r="M7" s="1626"/>
      <c r="N7" s="1626"/>
      <c r="O7" s="1626"/>
      <c r="P7" s="1626"/>
      <c r="Q7" s="1626"/>
      <c r="R7" s="1626"/>
      <c r="S7" s="1612"/>
      <c r="T7" s="1625"/>
      <c r="U7" s="1626"/>
      <c r="V7" s="1626"/>
      <c r="W7" s="1626"/>
      <c r="X7" s="1612"/>
    </row>
    <row r="8" spans="1:25" s="243" customFormat="1">
      <c r="A8" s="1613" t="s">
        <v>475</v>
      </c>
      <c r="B8" s="1614"/>
      <c r="C8" s="1615"/>
      <c r="D8" s="1677" t="s">
        <v>465</v>
      </c>
      <c r="E8" s="1678"/>
      <c r="F8" s="1678"/>
      <c r="G8" s="1679"/>
      <c r="H8" s="246" t="s">
        <v>345</v>
      </c>
      <c r="I8" s="1614" t="s">
        <v>372</v>
      </c>
      <c r="J8" s="1614"/>
      <c r="K8" s="1614"/>
      <c r="L8" s="1614"/>
      <c r="M8" s="1614"/>
      <c r="N8" s="1614"/>
      <c r="O8" s="1614"/>
      <c r="P8" s="1614"/>
      <c r="Q8" s="1614"/>
      <c r="R8" s="1614"/>
      <c r="S8" s="1615"/>
      <c r="T8" s="1648" t="s">
        <v>531</v>
      </c>
      <c r="U8" s="1649"/>
      <c r="V8" s="1649"/>
      <c r="W8" s="1649"/>
      <c r="X8" s="1689"/>
    </row>
    <row r="9" spans="1:25" s="243" customFormat="1">
      <c r="A9" s="1661"/>
      <c r="B9" s="1662"/>
      <c r="C9" s="1663"/>
      <c r="D9" s="1680"/>
      <c r="E9" s="1681"/>
      <c r="F9" s="1681"/>
      <c r="G9" s="1682"/>
      <c r="H9" s="215" t="s">
        <v>345</v>
      </c>
      <c r="I9" s="1617" t="s">
        <v>370</v>
      </c>
      <c r="J9" s="1617"/>
      <c r="K9" s="1617"/>
      <c r="L9" s="1617"/>
      <c r="M9" s="1617"/>
      <c r="N9" s="1617"/>
      <c r="O9" s="1617"/>
      <c r="P9" s="1617"/>
      <c r="Q9" s="1617"/>
      <c r="R9" s="1617"/>
      <c r="S9" s="1618"/>
      <c r="T9" s="1690"/>
      <c r="U9" s="1691"/>
      <c r="V9" s="1691"/>
      <c r="W9" s="1691"/>
      <c r="X9" s="1692"/>
    </row>
    <row r="10" spans="1:25" s="243" customFormat="1">
      <c r="A10" s="1661"/>
      <c r="B10" s="1662"/>
      <c r="C10" s="1663"/>
      <c r="D10" s="1664" t="s">
        <v>466</v>
      </c>
      <c r="E10" s="1665"/>
      <c r="F10" s="1665"/>
      <c r="G10" s="1666"/>
      <c r="H10" s="246" t="s">
        <v>345</v>
      </c>
      <c r="I10" s="1614" t="s">
        <v>371</v>
      </c>
      <c r="J10" s="1614"/>
      <c r="K10" s="1614"/>
      <c r="L10" s="1614"/>
      <c r="M10" s="1614"/>
      <c r="N10" s="1614"/>
      <c r="O10" s="1614"/>
      <c r="P10" s="1614"/>
      <c r="Q10" s="1614"/>
      <c r="R10" s="1614"/>
      <c r="S10" s="1615"/>
      <c r="T10" s="1690"/>
      <c r="U10" s="1691"/>
      <c r="V10" s="1691"/>
      <c r="W10" s="1691"/>
      <c r="X10" s="1692"/>
    </row>
    <row r="11" spans="1:25" s="243" customFormat="1">
      <c r="A11" s="1661"/>
      <c r="B11" s="1662"/>
      <c r="C11" s="1663"/>
      <c r="D11" s="1670" t="s">
        <v>467</v>
      </c>
      <c r="E11" s="1671"/>
      <c r="F11" s="1671"/>
      <c r="G11" s="1672"/>
      <c r="H11" s="214" t="s">
        <v>345</v>
      </c>
      <c r="I11" s="278" t="s">
        <v>387</v>
      </c>
      <c r="J11" s="278"/>
      <c r="K11" s="278"/>
      <c r="L11" s="278"/>
      <c r="M11" s="278"/>
      <c r="N11" s="278"/>
      <c r="O11" s="278"/>
      <c r="P11" s="278"/>
      <c r="Q11" s="278"/>
      <c r="R11" s="278"/>
      <c r="S11" s="279"/>
      <c r="T11" s="1690"/>
      <c r="U11" s="1691"/>
      <c r="V11" s="1691"/>
      <c r="W11" s="1691"/>
      <c r="X11" s="1692"/>
    </row>
    <row r="12" spans="1:25" s="243" customFormat="1">
      <c r="A12" s="1616"/>
      <c r="B12" s="1617"/>
      <c r="C12" s="1618"/>
      <c r="D12" s="1667" t="s">
        <v>468</v>
      </c>
      <c r="E12" s="1668"/>
      <c r="F12" s="1668"/>
      <c r="G12" s="1669"/>
      <c r="H12" s="215"/>
      <c r="I12" s="1617"/>
      <c r="J12" s="1617"/>
      <c r="K12" s="1617"/>
      <c r="L12" s="1617"/>
      <c r="M12" s="1617"/>
      <c r="N12" s="1617"/>
      <c r="O12" s="1617"/>
      <c r="P12" s="1617"/>
      <c r="Q12" s="1617"/>
      <c r="R12" s="1617"/>
      <c r="S12" s="1618"/>
      <c r="T12" s="1690"/>
      <c r="U12" s="1691"/>
      <c r="V12" s="1691"/>
      <c r="W12" s="1691"/>
      <c r="X12" s="1692"/>
    </row>
    <row r="13" spans="1:25" s="243" customFormat="1">
      <c r="A13" s="1613" t="s">
        <v>476</v>
      </c>
      <c r="B13" s="1614"/>
      <c r="C13" s="1614"/>
      <c r="D13" s="1614"/>
      <c r="E13" s="1614"/>
      <c r="F13" s="1614"/>
      <c r="G13" s="1615"/>
      <c r="H13" s="1613" t="s">
        <v>514</v>
      </c>
      <c r="I13" s="1614"/>
      <c r="J13" s="1614"/>
      <c r="K13" s="1614"/>
      <c r="L13" s="1614"/>
      <c r="M13" s="1614"/>
      <c r="N13" s="1614"/>
      <c r="O13" s="1614"/>
      <c r="P13" s="1614"/>
      <c r="Q13" s="1614"/>
      <c r="R13" s="1614"/>
      <c r="S13" s="1615"/>
      <c r="T13" s="1690"/>
      <c r="U13" s="1691"/>
      <c r="V13" s="1691"/>
      <c r="W13" s="1691"/>
      <c r="X13" s="1692"/>
      <c r="Y13" s="245"/>
    </row>
    <row r="14" spans="1:25" s="243" customFormat="1">
      <c r="A14" s="1616"/>
      <c r="B14" s="1617"/>
      <c r="C14" s="1617"/>
      <c r="D14" s="1617"/>
      <c r="E14" s="1617"/>
      <c r="F14" s="1617"/>
      <c r="G14" s="1618"/>
      <c r="H14" s="1616"/>
      <c r="I14" s="1617"/>
      <c r="J14" s="1617"/>
      <c r="K14" s="1617"/>
      <c r="L14" s="1617"/>
      <c r="M14" s="1617"/>
      <c r="N14" s="1617"/>
      <c r="O14" s="1617"/>
      <c r="P14" s="1617"/>
      <c r="Q14" s="1617"/>
      <c r="R14" s="1617"/>
      <c r="S14" s="1618"/>
      <c r="T14" s="1690"/>
      <c r="U14" s="1691"/>
      <c r="V14" s="1691"/>
      <c r="W14" s="1691"/>
      <c r="X14" s="1692"/>
    </row>
    <row r="15" spans="1:25" s="243" customFormat="1">
      <c r="A15" s="1613" t="s">
        <v>478</v>
      </c>
      <c r="B15" s="1614"/>
      <c r="C15" s="1614"/>
      <c r="D15" s="1614"/>
      <c r="E15" s="1614"/>
      <c r="F15" s="1614"/>
      <c r="G15" s="1615"/>
      <c r="H15" s="1613" t="s">
        <v>477</v>
      </c>
      <c r="I15" s="1614"/>
      <c r="J15" s="1614"/>
      <c r="K15" s="1614"/>
      <c r="L15" s="1614"/>
      <c r="M15" s="1614"/>
      <c r="N15" s="1614"/>
      <c r="O15" s="1614"/>
      <c r="P15" s="1614"/>
      <c r="Q15" s="1614"/>
      <c r="R15" s="1614"/>
      <c r="S15" s="1615"/>
      <c r="T15" s="1690"/>
      <c r="U15" s="1691"/>
      <c r="V15" s="1691"/>
      <c r="W15" s="1691"/>
      <c r="X15" s="1692"/>
    </row>
    <row r="16" spans="1:25" s="243" customFormat="1">
      <c r="A16" s="1616"/>
      <c r="B16" s="1617"/>
      <c r="C16" s="1617"/>
      <c r="D16" s="1617"/>
      <c r="E16" s="1617"/>
      <c r="F16" s="1617"/>
      <c r="G16" s="1618"/>
      <c r="H16" s="1616"/>
      <c r="I16" s="1617"/>
      <c r="J16" s="1617"/>
      <c r="K16" s="1617"/>
      <c r="L16" s="1617"/>
      <c r="M16" s="1617"/>
      <c r="N16" s="1617"/>
      <c r="O16" s="1617"/>
      <c r="P16" s="1617"/>
      <c r="Q16" s="1617"/>
      <c r="R16" s="1617"/>
      <c r="S16" s="1618"/>
      <c r="T16" s="1690"/>
      <c r="U16" s="1691"/>
      <c r="V16" s="1691"/>
      <c r="W16" s="1691"/>
      <c r="X16" s="1692"/>
    </row>
    <row r="17" spans="1:24" s="243" customFormat="1">
      <c r="A17" s="1613" t="s">
        <v>479</v>
      </c>
      <c r="B17" s="1614"/>
      <c r="C17" s="1614"/>
      <c r="D17" s="1614"/>
      <c r="E17" s="1614"/>
      <c r="F17" s="1614"/>
      <c r="G17" s="1615"/>
      <c r="H17" s="1613" t="s">
        <v>492</v>
      </c>
      <c r="I17" s="1614"/>
      <c r="J17" s="1614"/>
      <c r="K17" s="1614"/>
      <c r="L17" s="1614"/>
      <c r="M17" s="1614"/>
      <c r="N17" s="1614"/>
      <c r="O17" s="1614"/>
      <c r="P17" s="1614"/>
      <c r="Q17" s="1614"/>
      <c r="R17" s="1614"/>
      <c r="S17" s="1615"/>
      <c r="T17" s="1690"/>
      <c r="U17" s="1691"/>
      <c r="V17" s="1691"/>
      <c r="W17" s="1691"/>
      <c r="X17" s="1692"/>
    </row>
    <row r="18" spans="1:24" s="243" customFormat="1">
      <c r="A18" s="1616"/>
      <c r="B18" s="1617"/>
      <c r="C18" s="1617"/>
      <c r="D18" s="1617"/>
      <c r="E18" s="1617"/>
      <c r="F18" s="1617"/>
      <c r="G18" s="1618"/>
      <c r="H18" s="1616"/>
      <c r="I18" s="1617"/>
      <c r="J18" s="1617"/>
      <c r="K18" s="1617"/>
      <c r="L18" s="1617"/>
      <c r="M18" s="1617"/>
      <c r="N18" s="1617"/>
      <c r="O18" s="1617"/>
      <c r="P18" s="1617"/>
      <c r="Q18" s="1617"/>
      <c r="R18" s="1617"/>
      <c r="S18" s="1618"/>
      <c r="T18" s="1690"/>
      <c r="U18" s="1691"/>
      <c r="V18" s="1691"/>
      <c r="W18" s="1691"/>
      <c r="X18" s="1692"/>
    </row>
    <row r="19" spans="1:24" s="243" customFormat="1">
      <c r="A19" s="1613" t="s">
        <v>481</v>
      </c>
      <c r="B19" s="1614"/>
      <c r="C19" s="1614"/>
      <c r="D19" s="1614"/>
      <c r="E19" s="1614"/>
      <c r="F19" s="1614"/>
      <c r="G19" s="1615"/>
      <c r="H19" s="1613" t="s">
        <v>480</v>
      </c>
      <c r="I19" s="1614"/>
      <c r="J19" s="1614"/>
      <c r="K19" s="1614"/>
      <c r="L19" s="1614"/>
      <c r="M19" s="1614"/>
      <c r="N19" s="1614"/>
      <c r="O19" s="1614"/>
      <c r="P19" s="1614"/>
      <c r="Q19" s="1614"/>
      <c r="R19" s="1614"/>
      <c r="S19" s="1615"/>
      <c r="T19" s="1690"/>
      <c r="U19" s="1691"/>
      <c r="V19" s="1691"/>
      <c r="W19" s="1691"/>
      <c r="X19" s="1692"/>
    </row>
    <row r="20" spans="1:24" s="243" customFormat="1">
      <c r="A20" s="1616"/>
      <c r="B20" s="1617"/>
      <c r="C20" s="1617"/>
      <c r="D20" s="1617"/>
      <c r="E20" s="1617"/>
      <c r="F20" s="1617"/>
      <c r="G20" s="1618"/>
      <c r="H20" s="1616"/>
      <c r="I20" s="1617"/>
      <c r="J20" s="1617"/>
      <c r="K20" s="1617"/>
      <c r="L20" s="1617"/>
      <c r="M20" s="1617"/>
      <c r="N20" s="1617"/>
      <c r="O20" s="1617"/>
      <c r="P20" s="1617"/>
      <c r="Q20" s="1617"/>
      <c r="R20" s="1617"/>
      <c r="S20" s="1618"/>
      <c r="T20" s="1690"/>
      <c r="U20" s="1691"/>
      <c r="V20" s="1691"/>
      <c r="W20" s="1691"/>
      <c r="X20" s="1692"/>
    </row>
    <row r="21" spans="1:24" s="243" customFormat="1" ht="15.75" customHeight="1">
      <c r="A21" s="1652">
        <v>10</v>
      </c>
      <c r="B21" s="1653"/>
      <c r="C21" s="1653"/>
      <c r="D21" s="1653"/>
      <c r="E21" s="1653"/>
      <c r="F21" s="1653"/>
      <c r="G21" s="1653"/>
      <c r="H21" s="1653"/>
      <c r="I21" s="1653"/>
      <c r="J21" s="1653"/>
      <c r="K21" s="1653"/>
      <c r="L21" s="1653"/>
      <c r="M21" s="1653"/>
      <c r="N21" s="1653"/>
      <c r="O21" s="1653"/>
      <c r="P21" s="1653"/>
      <c r="Q21" s="1653"/>
      <c r="R21" s="1653"/>
      <c r="S21" s="1654"/>
      <c r="T21" s="1650"/>
      <c r="U21" s="1651"/>
      <c r="V21" s="1651"/>
      <c r="W21" s="1651"/>
      <c r="X21" s="1693"/>
    </row>
    <row r="22" spans="1:24" s="243" customFormat="1" ht="12"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c r="A23" s="1640" t="s">
        <v>474</v>
      </c>
      <c r="B23" s="1640"/>
      <c r="C23" s="1640"/>
      <c r="D23" s="1640"/>
      <c r="E23" s="1640"/>
      <c r="F23" s="1640"/>
      <c r="G23" s="1640"/>
      <c r="U23" s="275"/>
    </row>
    <row r="24" spans="1:24" s="243" customFormat="1">
      <c r="A24" s="1623" t="s">
        <v>363</v>
      </c>
      <c r="B24" s="1624"/>
      <c r="C24" s="1624"/>
      <c r="D24" s="1624"/>
      <c r="E24" s="1624"/>
      <c r="F24" s="1624"/>
      <c r="G24" s="1611"/>
      <c r="H24" s="1623" t="s">
        <v>364</v>
      </c>
      <c r="I24" s="1624"/>
      <c r="J24" s="1624"/>
      <c r="K24" s="1624"/>
      <c r="L24" s="1624"/>
      <c r="M24" s="1624"/>
      <c r="N24" s="1624"/>
      <c r="O24" s="1624"/>
      <c r="P24" s="1624"/>
      <c r="Q24" s="1624"/>
      <c r="R24" s="1624"/>
      <c r="S24" s="1611"/>
      <c r="T24" s="1623" t="s">
        <v>365</v>
      </c>
      <c r="U24" s="1624"/>
      <c r="V24" s="1624"/>
      <c r="W24" s="1624"/>
      <c r="X24" s="1611"/>
    </row>
    <row r="25" spans="1:24" s="243" customFormat="1">
      <c r="A25" s="1625"/>
      <c r="B25" s="1626"/>
      <c r="C25" s="1626"/>
      <c r="D25" s="1626"/>
      <c r="E25" s="1626"/>
      <c r="F25" s="1626"/>
      <c r="G25" s="1612"/>
      <c r="H25" s="1625"/>
      <c r="I25" s="1626"/>
      <c r="J25" s="1626"/>
      <c r="K25" s="1626"/>
      <c r="L25" s="1626"/>
      <c r="M25" s="1626"/>
      <c r="N25" s="1626"/>
      <c r="O25" s="1626"/>
      <c r="P25" s="1626"/>
      <c r="Q25" s="1626"/>
      <c r="R25" s="1626"/>
      <c r="S25" s="1612"/>
      <c r="T25" s="1625"/>
      <c r="U25" s="1626"/>
      <c r="V25" s="1626"/>
      <c r="W25" s="1626"/>
      <c r="X25" s="1612"/>
    </row>
    <row r="26" spans="1:24" s="243" customFormat="1">
      <c r="A26" s="1613" t="s">
        <v>482</v>
      </c>
      <c r="B26" s="1614"/>
      <c r="C26" s="1614"/>
      <c r="D26" s="1614"/>
      <c r="E26" s="1614"/>
      <c r="F26" s="311"/>
      <c r="G26" s="276" t="s">
        <v>469</v>
      </c>
      <c r="H26" s="246" t="s">
        <v>345</v>
      </c>
      <c r="I26" s="323" t="s">
        <v>367</v>
      </c>
      <c r="J26" s="1659" t="s">
        <v>376</v>
      </c>
      <c r="K26" s="1659"/>
      <c r="L26" s="1659"/>
      <c r="M26" s="1659"/>
      <c r="N26" s="1659"/>
      <c r="O26" s="1659"/>
      <c r="P26" s="1624" t="s">
        <v>368</v>
      </c>
      <c r="Q26" s="1624"/>
      <c r="R26" s="1624">
        <v>1</v>
      </c>
      <c r="S26" s="1611" t="s">
        <v>375</v>
      </c>
      <c r="T26" s="1648" t="s">
        <v>531</v>
      </c>
      <c r="U26" s="1649"/>
      <c r="V26" s="1649"/>
      <c r="W26" s="1649"/>
      <c r="X26" s="1689"/>
    </row>
    <row r="27" spans="1:24" s="243" customFormat="1">
      <c r="A27" s="1616"/>
      <c r="B27" s="1617"/>
      <c r="C27" s="1617"/>
      <c r="D27" s="1617"/>
      <c r="E27" s="1617"/>
      <c r="F27" s="312"/>
      <c r="G27" s="277" t="s">
        <v>470</v>
      </c>
      <c r="H27" s="215" t="s">
        <v>345</v>
      </c>
      <c r="I27" s="324" t="s">
        <v>369</v>
      </c>
      <c r="J27" s="1660" t="s">
        <v>392</v>
      </c>
      <c r="K27" s="1660"/>
      <c r="L27" s="1660"/>
      <c r="M27" s="1660"/>
      <c r="N27" s="1660"/>
      <c r="O27" s="1660"/>
      <c r="P27" s="1626" t="s">
        <v>368</v>
      </c>
      <c r="Q27" s="1626"/>
      <c r="R27" s="1626"/>
      <c r="S27" s="1612"/>
      <c r="T27" s="1690"/>
      <c r="U27" s="1691"/>
      <c r="V27" s="1691"/>
      <c r="W27" s="1691"/>
      <c r="X27" s="1692"/>
    </row>
    <row r="28" spans="1:24" s="243" customFormat="1">
      <c r="A28" s="1613" t="s">
        <v>476</v>
      </c>
      <c r="B28" s="1614"/>
      <c r="C28" s="1614"/>
      <c r="D28" s="1614"/>
      <c r="E28" s="1614"/>
      <c r="F28" s="1614"/>
      <c r="G28" s="1615"/>
      <c r="H28" s="1613" t="s">
        <v>515</v>
      </c>
      <c r="I28" s="1614"/>
      <c r="J28" s="1614"/>
      <c r="K28" s="1614"/>
      <c r="L28" s="1614"/>
      <c r="M28" s="1614"/>
      <c r="N28" s="1614"/>
      <c r="O28" s="1614"/>
      <c r="P28" s="1614"/>
      <c r="Q28" s="1614"/>
      <c r="R28" s="1614"/>
      <c r="S28" s="1615"/>
      <c r="T28" s="1690"/>
      <c r="U28" s="1691"/>
      <c r="V28" s="1691"/>
      <c r="W28" s="1691"/>
      <c r="X28" s="1692"/>
    </row>
    <row r="29" spans="1:24" s="243" customFormat="1">
      <c r="A29" s="1616"/>
      <c r="B29" s="1617"/>
      <c r="C29" s="1617"/>
      <c r="D29" s="1617"/>
      <c r="E29" s="1617"/>
      <c r="F29" s="1617"/>
      <c r="G29" s="1618"/>
      <c r="H29" s="1616"/>
      <c r="I29" s="1617"/>
      <c r="J29" s="1617"/>
      <c r="K29" s="1617"/>
      <c r="L29" s="1617"/>
      <c r="M29" s="1617"/>
      <c r="N29" s="1617"/>
      <c r="O29" s="1617"/>
      <c r="P29" s="1617"/>
      <c r="Q29" s="1617"/>
      <c r="R29" s="1617"/>
      <c r="S29" s="1618"/>
      <c r="T29" s="1690"/>
      <c r="U29" s="1691"/>
      <c r="V29" s="1691"/>
      <c r="W29" s="1691"/>
      <c r="X29" s="1692"/>
    </row>
    <row r="30" spans="1:24" s="243" customFormat="1">
      <c r="A30" s="1613" t="s">
        <v>478</v>
      </c>
      <c r="B30" s="1614"/>
      <c r="C30" s="1614"/>
      <c r="D30" s="1614"/>
      <c r="E30" s="1614"/>
      <c r="F30" s="1614"/>
      <c r="G30" s="1615"/>
      <c r="H30" s="1613" t="s">
        <v>483</v>
      </c>
      <c r="I30" s="1614"/>
      <c r="J30" s="1614"/>
      <c r="K30" s="1614"/>
      <c r="L30" s="1614"/>
      <c r="M30" s="1614"/>
      <c r="N30" s="1614"/>
      <c r="O30" s="1614"/>
      <c r="P30" s="1614"/>
      <c r="Q30" s="1614"/>
      <c r="R30" s="1614"/>
      <c r="S30" s="1615"/>
      <c r="T30" s="1690"/>
      <c r="U30" s="1691"/>
      <c r="V30" s="1691"/>
      <c r="W30" s="1691"/>
      <c r="X30" s="1692"/>
    </row>
    <row r="31" spans="1:24" s="243" customFormat="1">
      <c r="A31" s="1616"/>
      <c r="B31" s="1617"/>
      <c r="C31" s="1617"/>
      <c r="D31" s="1617"/>
      <c r="E31" s="1617"/>
      <c r="F31" s="1617"/>
      <c r="G31" s="1618"/>
      <c r="H31" s="1616"/>
      <c r="I31" s="1617"/>
      <c r="J31" s="1617"/>
      <c r="K31" s="1617"/>
      <c r="L31" s="1617"/>
      <c r="M31" s="1617"/>
      <c r="N31" s="1617"/>
      <c r="O31" s="1617"/>
      <c r="P31" s="1617"/>
      <c r="Q31" s="1617"/>
      <c r="R31" s="1617"/>
      <c r="S31" s="1618"/>
      <c r="T31" s="1690"/>
      <c r="U31" s="1691"/>
      <c r="V31" s="1691"/>
      <c r="W31" s="1691"/>
      <c r="X31" s="1692"/>
    </row>
    <row r="32" spans="1:24" s="243" customFormat="1">
      <c r="A32" s="1613" t="s">
        <v>479</v>
      </c>
      <c r="B32" s="1614"/>
      <c r="C32" s="1614"/>
      <c r="D32" s="1614"/>
      <c r="E32" s="1614"/>
      <c r="F32" s="1614"/>
      <c r="G32" s="1615"/>
      <c r="H32" s="1613" t="s">
        <v>492</v>
      </c>
      <c r="I32" s="1614"/>
      <c r="J32" s="1614"/>
      <c r="K32" s="1614"/>
      <c r="L32" s="1614"/>
      <c r="M32" s="1614"/>
      <c r="N32" s="1614"/>
      <c r="O32" s="1614"/>
      <c r="P32" s="1614"/>
      <c r="Q32" s="1614"/>
      <c r="R32" s="1614"/>
      <c r="S32" s="1615"/>
      <c r="T32" s="1690"/>
      <c r="U32" s="1691"/>
      <c r="V32" s="1691"/>
      <c r="W32" s="1691"/>
      <c r="X32" s="1692"/>
    </row>
    <row r="33" spans="1:24" s="243" customFormat="1">
      <c r="A33" s="1616"/>
      <c r="B33" s="1617"/>
      <c r="C33" s="1617"/>
      <c r="D33" s="1617"/>
      <c r="E33" s="1617"/>
      <c r="F33" s="1617"/>
      <c r="G33" s="1618"/>
      <c r="H33" s="1616"/>
      <c r="I33" s="1617"/>
      <c r="J33" s="1617"/>
      <c r="K33" s="1617"/>
      <c r="L33" s="1617"/>
      <c r="M33" s="1617"/>
      <c r="N33" s="1617"/>
      <c r="O33" s="1617"/>
      <c r="P33" s="1617"/>
      <c r="Q33" s="1617"/>
      <c r="R33" s="1617"/>
      <c r="S33" s="1618"/>
      <c r="T33" s="1690"/>
      <c r="U33" s="1691"/>
      <c r="V33" s="1691"/>
      <c r="W33" s="1691"/>
      <c r="X33" s="1692"/>
    </row>
    <row r="34" spans="1:24" s="243" customFormat="1">
      <c r="A34" s="1613" t="s">
        <v>484</v>
      </c>
      <c r="B34" s="1614"/>
      <c r="C34" s="1614"/>
      <c r="D34" s="1614"/>
      <c r="E34" s="1614"/>
      <c r="F34" s="1614"/>
      <c r="G34" s="1615"/>
      <c r="H34" s="1613" t="s">
        <v>480</v>
      </c>
      <c r="I34" s="1614"/>
      <c r="J34" s="1614"/>
      <c r="K34" s="1614"/>
      <c r="L34" s="1614"/>
      <c r="M34" s="1614"/>
      <c r="N34" s="1614"/>
      <c r="O34" s="1614"/>
      <c r="P34" s="1614"/>
      <c r="Q34" s="1614"/>
      <c r="R34" s="1614"/>
      <c r="S34" s="1615"/>
      <c r="T34" s="1690"/>
      <c r="U34" s="1691"/>
      <c r="V34" s="1691"/>
      <c r="W34" s="1691"/>
      <c r="X34" s="1692"/>
    </row>
    <row r="35" spans="1:24" s="243" customFormat="1">
      <c r="A35" s="1616"/>
      <c r="B35" s="1617"/>
      <c r="C35" s="1617"/>
      <c r="D35" s="1617"/>
      <c r="E35" s="1617"/>
      <c r="F35" s="1617"/>
      <c r="G35" s="1618"/>
      <c r="H35" s="1616"/>
      <c r="I35" s="1617"/>
      <c r="J35" s="1617"/>
      <c r="K35" s="1617"/>
      <c r="L35" s="1617"/>
      <c r="M35" s="1617"/>
      <c r="N35" s="1617"/>
      <c r="O35" s="1617"/>
      <c r="P35" s="1617"/>
      <c r="Q35" s="1617"/>
      <c r="R35" s="1617"/>
      <c r="S35" s="1618"/>
      <c r="T35" s="1690"/>
      <c r="U35" s="1691"/>
      <c r="V35" s="1691"/>
      <c r="W35" s="1691"/>
      <c r="X35" s="1692"/>
    </row>
    <row r="36" spans="1:24" s="243" customFormat="1" ht="15.75" customHeight="1">
      <c r="A36" s="1652">
        <v>10</v>
      </c>
      <c r="B36" s="1653"/>
      <c r="C36" s="1653"/>
      <c r="D36" s="1653"/>
      <c r="E36" s="1653"/>
      <c r="F36" s="1653"/>
      <c r="G36" s="1653"/>
      <c r="H36" s="1653"/>
      <c r="I36" s="1653"/>
      <c r="J36" s="1653"/>
      <c r="K36" s="1653"/>
      <c r="L36" s="1653"/>
      <c r="M36" s="1653"/>
      <c r="N36" s="1653"/>
      <c r="O36" s="1653"/>
      <c r="P36" s="1653"/>
      <c r="Q36" s="1653"/>
      <c r="R36" s="1653"/>
      <c r="S36" s="1654"/>
      <c r="T36" s="1650"/>
      <c r="U36" s="1651"/>
      <c r="V36" s="1651"/>
      <c r="W36" s="1651"/>
      <c r="X36" s="1693"/>
    </row>
    <row r="37" spans="1:24" ht="23.25" customHeight="1">
      <c r="A37" s="1683" t="s">
        <v>486</v>
      </c>
      <c r="B37" s="1683"/>
      <c r="C37" s="1683"/>
      <c r="D37" s="1683"/>
      <c r="E37" s="1683"/>
      <c r="F37" s="1683"/>
      <c r="G37" s="1683"/>
    </row>
    <row r="38" spans="1:24" s="243" customFormat="1">
      <c r="A38" s="1623" t="s">
        <v>363</v>
      </c>
      <c r="B38" s="1624"/>
      <c r="C38" s="1624"/>
      <c r="D38" s="1624"/>
      <c r="E38" s="1624"/>
      <c r="F38" s="1624"/>
      <c r="G38" s="1611"/>
      <c r="H38" s="1623" t="s">
        <v>364</v>
      </c>
      <c r="I38" s="1624"/>
      <c r="J38" s="1624"/>
      <c r="K38" s="1624"/>
      <c r="L38" s="1624"/>
      <c r="M38" s="1624"/>
      <c r="N38" s="1624"/>
      <c r="O38" s="1624"/>
      <c r="P38" s="1624"/>
      <c r="Q38" s="1624"/>
      <c r="R38" s="1624"/>
      <c r="S38" s="1611"/>
      <c r="T38" s="1623" t="s">
        <v>365</v>
      </c>
      <c r="U38" s="1624"/>
      <c r="V38" s="1624"/>
      <c r="W38" s="1624"/>
      <c r="X38" s="1611"/>
    </row>
    <row r="39" spans="1:24" s="243" customFormat="1">
      <c r="A39" s="1625"/>
      <c r="B39" s="1626"/>
      <c r="C39" s="1626"/>
      <c r="D39" s="1626"/>
      <c r="E39" s="1626"/>
      <c r="F39" s="1626"/>
      <c r="G39" s="1612"/>
      <c r="H39" s="1625"/>
      <c r="I39" s="1626"/>
      <c r="J39" s="1626"/>
      <c r="K39" s="1626"/>
      <c r="L39" s="1626"/>
      <c r="M39" s="1626"/>
      <c r="N39" s="1626"/>
      <c r="O39" s="1626"/>
      <c r="P39" s="1626"/>
      <c r="Q39" s="1626"/>
      <c r="R39" s="1626"/>
      <c r="S39" s="1612"/>
      <c r="T39" s="1625"/>
      <c r="U39" s="1626"/>
      <c r="V39" s="1626"/>
      <c r="W39" s="1626"/>
      <c r="X39" s="1612"/>
    </row>
    <row r="40" spans="1:24" s="243" customFormat="1">
      <c r="A40" s="1613" t="s">
        <v>485</v>
      </c>
      <c r="B40" s="1614"/>
      <c r="C40" s="1614"/>
      <c r="D40" s="1614"/>
      <c r="E40" s="1614"/>
      <c r="F40" s="1614"/>
      <c r="G40" s="1615"/>
      <c r="H40" s="246" t="s">
        <v>345</v>
      </c>
      <c r="I40" s="1633" t="s">
        <v>498</v>
      </c>
      <c r="J40" s="1633"/>
      <c r="K40" s="1633"/>
      <c r="L40" s="1633"/>
      <c r="M40" s="1633"/>
      <c r="N40" s="1633"/>
      <c r="O40" s="1633"/>
      <c r="P40" s="1633"/>
      <c r="Q40" s="1633"/>
      <c r="R40" s="1634">
        <v>1</v>
      </c>
      <c r="S40" s="1635"/>
      <c r="T40" s="1636">
        <f>IF(H40="■",4000*1.1,(IF(H41="■",0*1.1,0)))*R40</f>
        <v>0</v>
      </c>
      <c r="U40" s="1637"/>
      <c r="V40" s="1637"/>
      <c r="W40" s="1637"/>
      <c r="X40" s="1611" t="s">
        <v>366</v>
      </c>
    </row>
    <row r="41" spans="1:24" s="243" customFormat="1">
      <c r="A41" s="1616"/>
      <c r="B41" s="1617"/>
      <c r="C41" s="1617"/>
      <c r="D41" s="1617"/>
      <c r="E41" s="1617"/>
      <c r="F41" s="1617"/>
      <c r="G41" s="1618"/>
      <c r="H41" s="215" t="s">
        <v>345</v>
      </c>
      <c r="I41" s="1645" t="s">
        <v>388</v>
      </c>
      <c r="J41" s="1645"/>
      <c r="K41" s="1645"/>
      <c r="L41" s="1645"/>
      <c r="M41" s="1645"/>
      <c r="N41" s="1645"/>
      <c r="O41" s="1645"/>
      <c r="P41" s="1645"/>
      <c r="Q41" s="1645"/>
      <c r="R41" s="1645"/>
      <c r="S41" s="1646"/>
      <c r="T41" s="1638"/>
      <c r="U41" s="1639"/>
      <c r="V41" s="1639"/>
      <c r="W41" s="1639"/>
      <c r="X41" s="1612"/>
    </row>
    <row r="42" spans="1:24" s="243" customFormat="1">
      <c r="A42" s="1613" t="s">
        <v>476</v>
      </c>
      <c r="B42" s="1614"/>
      <c r="C42" s="1614"/>
      <c r="D42" s="1614"/>
      <c r="E42" s="1614"/>
      <c r="F42" s="1614"/>
      <c r="G42" s="1615"/>
      <c r="H42" s="1613" t="s">
        <v>516</v>
      </c>
      <c r="I42" s="1614"/>
      <c r="J42" s="1614"/>
      <c r="K42" s="1614"/>
      <c r="L42" s="1614"/>
      <c r="M42" s="1614"/>
      <c r="N42" s="1614"/>
      <c r="O42" s="1614"/>
      <c r="P42" s="1614"/>
      <c r="Q42" s="1614"/>
      <c r="R42" s="1614"/>
      <c r="S42" s="1615"/>
      <c r="T42" s="1619">
        <f>T40*0.2</f>
        <v>0</v>
      </c>
      <c r="U42" s="1620"/>
      <c r="V42" s="1620"/>
      <c r="W42" s="1620"/>
      <c r="X42" s="1611" t="s">
        <v>366</v>
      </c>
    </row>
    <row r="43" spans="1:24" s="243" customFormat="1">
      <c r="A43" s="1616"/>
      <c r="B43" s="1617"/>
      <c r="C43" s="1617"/>
      <c r="D43" s="1617"/>
      <c r="E43" s="1617"/>
      <c r="F43" s="1617"/>
      <c r="G43" s="1618"/>
      <c r="H43" s="1616"/>
      <c r="I43" s="1617"/>
      <c r="J43" s="1617"/>
      <c r="K43" s="1617"/>
      <c r="L43" s="1617"/>
      <c r="M43" s="1617"/>
      <c r="N43" s="1617"/>
      <c r="O43" s="1617"/>
      <c r="P43" s="1617"/>
      <c r="Q43" s="1617"/>
      <c r="R43" s="1617"/>
      <c r="S43" s="1618"/>
      <c r="T43" s="1621"/>
      <c r="U43" s="1622"/>
      <c r="V43" s="1622"/>
      <c r="W43" s="1622"/>
      <c r="X43" s="1612"/>
    </row>
    <row r="44" spans="1:24" s="243" customFormat="1">
      <c r="A44" s="1613" t="s">
        <v>478</v>
      </c>
      <c r="B44" s="1614"/>
      <c r="C44" s="1614"/>
      <c r="D44" s="1614"/>
      <c r="E44" s="1614"/>
      <c r="F44" s="1614"/>
      <c r="G44" s="1615"/>
      <c r="H44" s="1613" t="s">
        <v>487</v>
      </c>
      <c r="I44" s="1614"/>
      <c r="J44" s="1614"/>
      <c r="K44" s="1614"/>
      <c r="L44" s="1614"/>
      <c r="M44" s="1614"/>
      <c r="N44" s="1614"/>
      <c r="O44" s="1614"/>
      <c r="P44" s="1614"/>
      <c r="Q44" s="1614"/>
      <c r="R44" s="1614"/>
      <c r="S44" s="1615"/>
      <c r="T44" s="1619">
        <f>T42+T40</f>
        <v>0</v>
      </c>
      <c r="U44" s="1620"/>
      <c r="V44" s="1620"/>
      <c r="W44" s="1620"/>
      <c r="X44" s="1611" t="s">
        <v>366</v>
      </c>
    </row>
    <row r="45" spans="1:24" s="243" customFormat="1">
      <c r="A45" s="1616"/>
      <c r="B45" s="1617"/>
      <c r="C45" s="1617"/>
      <c r="D45" s="1617"/>
      <c r="E45" s="1617"/>
      <c r="F45" s="1617"/>
      <c r="G45" s="1618"/>
      <c r="H45" s="1616"/>
      <c r="I45" s="1617"/>
      <c r="J45" s="1617"/>
      <c r="K45" s="1617"/>
      <c r="L45" s="1617"/>
      <c r="M45" s="1617"/>
      <c r="N45" s="1617"/>
      <c r="O45" s="1617"/>
      <c r="P45" s="1617"/>
      <c r="Q45" s="1617"/>
      <c r="R45" s="1617"/>
      <c r="S45" s="1618"/>
      <c r="T45" s="1621"/>
      <c r="U45" s="1622"/>
      <c r="V45" s="1622"/>
      <c r="W45" s="1622"/>
      <c r="X45" s="1612"/>
    </row>
    <row r="46" spans="1:24" s="243" customFormat="1">
      <c r="A46" s="1613" t="s">
        <v>479</v>
      </c>
      <c r="B46" s="1614"/>
      <c r="C46" s="1614"/>
      <c r="D46" s="1614"/>
      <c r="E46" s="1614"/>
      <c r="F46" s="1614"/>
      <c r="G46" s="1615"/>
      <c r="H46" s="1613" t="s">
        <v>492</v>
      </c>
      <c r="I46" s="1614"/>
      <c r="J46" s="1614"/>
      <c r="K46" s="1614"/>
      <c r="L46" s="1614"/>
      <c r="M46" s="1614"/>
      <c r="N46" s="1614"/>
      <c r="O46" s="1614"/>
      <c r="P46" s="1614"/>
      <c r="Q46" s="1614"/>
      <c r="R46" s="1614"/>
      <c r="S46" s="1615"/>
      <c r="T46" s="1619">
        <f>T44*0.3</f>
        <v>0</v>
      </c>
      <c r="U46" s="1620"/>
      <c r="V46" s="1620"/>
      <c r="W46" s="1620"/>
      <c r="X46" s="1611" t="s">
        <v>366</v>
      </c>
    </row>
    <row r="47" spans="1:24" s="243" customFormat="1">
      <c r="A47" s="1616"/>
      <c r="B47" s="1617"/>
      <c r="C47" s="1617"/>
      <c r="D47" s="1617"/>
      <c r="E47" s="1617"/>
      <c r="F47" s="1617"/>
      <c r="G47" s="1618"/>
      <c r="H47" s="1616"/>
      <c r="I47" s="1617"/>
      <c r="J47" s="1617"/>
      <c r="K47" s="1617"/>
      <c r="L47" s="1617"/>
      <c r="M47" s="1617"/>
      <c r="N47" s="1617"/>
      <c r="O47" s="1617"/>
      <c r="P47" s="1617"/>
      <c r="Q47" s="1617"/>
      <c r="R47" s="1617"/>
      <c r="S47" s="1618"/>
      <c r="T47" s="1621"/>
      <c r="U47" s="1622"/>
      <c r="V47" s="1622"/>
      <c r="W47" s="1622"/>
      <c r="X47" s="1612"/>
    </row>
    <row r="48" spans="1:24" s="243" customFormat="1">
      <c r="A48" s="1613" t="s">
        <v>488</v>
      </c>
      <c r="B48" s="1614"/>
      <c r="C48" s="1614"/>
      <c r="D48" s="1614"/>
      <c r="E48" s="1614"/>
      <c r="F48" s="1614"/>
      <c r="G48" s="1615"/>
      <c r="H48" s="1613" t="s">
        <v>480</v>
      </c>
      <c r="I48" s="1614"/>
      <c r="J48" s="1614"/>
      <c r="K48" s="1614"/>
      <c r="L48" s="1614"/>
      <c r="M48" s="1614"/>
      <c r="N48" s="1614"/>
      <c r="O48" s="1614"/>
      <c r="P48" s="1614"/>
      <c r="Q48" s="1614"/>
      <c r="R48" s="1614"/>
      <c r="S48" s="1615"/>
      <c r="T48" s="1619">
        <f>T46+T44</f>
        <v>0</v>
      </c>
      <c r="U48" s="1620"/>
      <c r="V48" s="1620"/>
      <c r="W48" s="1620"/>
      <c r="X48" s="1611" t="s">
        <v>366</v>
      </c>
    </row>
    <row r="49" spans="1:25" s="243" customFormat="1">
      <c r="A49" s="1616"/>
      <c r="B49" s="1617"/>
      <c r="C49" s="1617"/>
      <c r="D49" s="1617"/>
      <c r="E49" s="1617"/>
      <c r="F49" s="1617"/>
      <c r="G49" s="1618"/>
      <c r="H49" s="1616"/>
      <c r="I49" s="1617"/>
      <c r="J49" s="1617"/>
      <c r="K49" s="1617"/>
      <c r="L49" s="1617"/>
      <c r="M49" s="1617"/>
      <c r="N49" s="1617"/>
      <c r="O49" s="1617"/>
      <c r="P49" s="1617"/>
      <c r="Q49" s="1617"/>
      <c r="R49" s="1617"/>
      <c r="S49" s="1618"/>
      <c r="T49" s="1621"/>
      <c r="U49" s="1622"/>
      <c r="V49" s="1622"/>
      <c r="W49" s="1622"/>
      <c r="X49" s="1612"/>
    </row>
    <row r="50" spans="1:25" s="243" customFormat="1" ht="16.5" customHeight="1">
      <c r="A50" s="1652">
        <v>10</v>
      </c>
      <c r="B50" s="1653"/>
      <c r="C50" s="1653"/>
      <c r="D50" s="1653"/>
      <c r="E50" s="1653"/>
      <c r="F50" s="1653"/>
      <c r="G50" s="1653"/>
      <c r="H50" s="1653"/>
      <c r="I50" s="1653"/>
      <c r="J50" s="1653"/>
      <c r="K50" s="1653"/>
      <c r="L50" s="1653"/>
      <c r="M50" s="1653"/>
      <c r="N50" s="1653"/>
      <c r="O50" s="1653"/>
      <c r="P50" s="1653"/>
      <c r="Q50" s="1653"/>
      <c r="R50" s="1653"/>
      <c r="S50" s="1654"/>
      <c r="T50" s="1657">
        <f>(T48/(A50*0.11/0.1))</f>
        <v>0</v>
      </c>
      <c r="U50" s="1658"/>
      <c r="V50" s="1658"/>
      <c r="W50" s="1658"/>
      <c r="X50" s="274" t="s">
        <v>438</v>
      </c>
    </row>
    <row r="51" spans="1:25" ht="10.5" customHeight="1">
      <c r="A51" s="1684" t="s">
        <v>6</v>
      </c>
      <c r="B51" s="1684"/>
      <c r="C51" s="1684"/>
      <c r="D51" s="1684"/>
      <c r="E51" s="1684"/>
      <c r="F51" s="1684"/>
      <c r="G51" s="1684"/>
    </row>
    <row r="52" spans="1:25">
      <c r="A52" s="1685"/>
      <c r="B52" s="1685"/>
      <c r="C52" s="1685"/>
      <c r="D52" s="1685"/>
      <c r="E52" s="1685"/>
      <c r="F52" s="1685"/>
      <c r="G52" s="1685"/>
    </row>
    <row r="53" spans="1:25" s="243" customFormat="1">
      <c r="A53" s="1623" t="s">
        <v>363</v>
      </c>
      <c r="B53" s="1624"/>
      <c r="C53" s="1624"/>
      <c r="D53" s="1624"/>
      <c r="E53" s="1624"/>
      <c r="F53" s="1624"/>
      <c r="G53" s="1611"/>
      <c r="H53" s="1623" t="s">
        <v>364</v>
      </c>
      <c r="I53" s="1624"/>
      <c r="J53" s="1624"/>
      <c r="K53" s="1624"/>
      <c r="L53" s="1624"/>
      <c r="M53" s="1624"/>
      <c r="N53" s="1624"/>
      <c r="O53" s="1624"/>
      <c r="P53" s="1624"/>
      <c r="Q53" s="1624"/>
      <c r="R53" s="1624"/>
      <c r="S53" s="1611"/>
      <c r="T53" s="1623" t="s">
        <v>365</v>
      </c>
      <c r="U53" s="1624"/>
      <c r="V53" s="1624"/>
      <c r="W53" s="1624"/>
      <c r="X53" s="1611"/>
    </row>
    <row r="54" spans="1:25" s="243" customFormat="1">
      <c r="A54" s="1625"/>
      <c r="B54" s="1626"/>
      <c r="C54" s="1626"/>
      <c r="D54" s="1626"/>
      <c r="E54" s="1626"/>
      <c r="F54" s="1626"/>
      <c r="G54" s="1612"/>
      <c r="H54" s="1625"/>
      <c r="I54" s="1626"/>
      <c r="J54" s="1626"/>
      <c r="K54" s="1626"/>
      <c r="L54" s="1626"/>
      <c r="M54" s="1626"/>
      <c r="N54" s="1626"/>
      <c r="O54" s="1626"/>
      <c r="P54" s="1626"/>
      <c r="Q54" s="1626"/>
      <c r="R54" s="1626"/>
      <c r="S54" s="1612"/>
      <c r="T54" s="1625"/>
      <c r="U54" s="1626"/>
      <c r="V54" s="1626"/>
      <c r="W54" s="1626"/>
      <c r="X54" s="1612"/>
    </row>
    <row r="55" spans="1:25" s="243" customFormat="1">
      <c r="A55" s="315" t="s">
        <v>491</v>
      </c>
      <c r="B55" s="248"/>
      <c r="C55" s="320" t="s">
        <v>489</v>
      </c>
      <c r="D55" s="248"/>
      <c r="E55" s="248"/>
      <c r="F55" s="248"/>
      <c r="G55" s="248"/>
      <c r="H55" s="246" t="s">
        <v>345</v>
      </c>
      <c r="I55" s="248" t="s">
        <v>499</v>
      </c>
      <c r="J55" s="248"/>
      <c r="K55" s="248"/>
      <c r="L55" s="248"/>
      <c r="M55" s="248"/>
      <c r="N55" s="248"/>
      <c r="O55" s="248"/>
      <c r="P55" s="248"/>
      <c r="Q55" s="248"/>
      <c r="R55" s="1641"/>
      <c r="S55" s="1642"/>
      <c r="T55" s="1707">
        <f>IF(H55="■",20000*1.1,(IF(H55="□",9231*1.1)))</f>
        <v>10154.1</v>
      </c>
      <c r="U55" s="1708"/>
      <c r="V55" s="1708"/>
      <c r="W55" s="1708"/>
      <c r="X55" s="321" t="s">
        <v>366</v>
      </c>
    </row>
    <row r="56" spans="1:25" s="243" customFormat="1">
      <c r="A56" s="316"/>
      <c r="B56" s="249"/>
      <c r="C56" s="325" t="s">
        <v>510</v>
      </c>
      <c r="D56" s="249"/>
      <c r="E56" s="249"/>
      <c r="F56" s="249"/>
      <c r="G56" s="249"/>
      <c r="H56" s="215" t="s">
        <v>528</v>
      </c>
      <c r="I56" s="1647" t="s">
        <v>532</v>
      </c>
      <c r="J56" s="1647"/>
      <c r="K56" s="1647"/>
      <c r="L56" s="1647"/>
      <c r="M56" s="1647"/>
      <c r="N56" s="1647"/>
      <c r="O56" s="1647"/>
      <c r="P56" s="249"/>
      <c r="Q56" s="249"/>
      <c r="R56" s="1643">
        <v>1</v>
      </c>
      <c r="S56" s="1644"/>
      <c r="T56" s="1709"/>
      <c r="U56" s="1710"/>
      <c r="V56" s="1710"/>
      <c r="W56" s="1710"/>
      <c r="X56" s="322" t="s">
        <v>438</v>
      </c>
      <c r="Y56" s="317" t="s">
        <v>502</v>
      </c>
    </row>
    <row r="57" spans="1:25" s="243" customFormat="1">
      <c r="A57" s="1627" t="s">
        <v>476</v>
      </c>
      <c r="B57" s="1628"/>
      <c r="C57" s="1628"/>
      <c r="D57" s="1628"/>
      <c r="E57" s="1628"/>
      <c r="F57" s="1628"/>
      <c r="G57" s="1629"/>
      <c r="H57" s="1627" t="s">
        <v>517</v>
      </c>
      <c r="I57" s="1628"/>
      <c r="J57" s="1628"/>
      <c r="K57" s="1628"/>
      <c r="L57" s="1628"/>
      <c r="M57" s="1628"/>
      <c r="N57" s="1628"/>
      <c r="O57" s="1628"/>
      <c r="P57" s="1628"/>
      <c r="Q57" s="1628"/>
      <c r="R57" s="1628"/>
      <c r="S57" s="1629"/>
      <c r="T57" s="1704"/>
      <c r="U57" s="1705"/>
      <c r="V57" s="1705"/>
      <c r="W57" s="1705" t="s">
        <v>533</v>
      </c>
      <c r="X57" s="1611" t="s">
        <v>366</v>
      </c>
      <c r="Y57" s="245"/>
    </row>
    <row r="58" spans="1:25" s="243" customFormat="1">
      <c r="A58" s="1630"/>
      <c r="B58" s="1631"/>
      <c r="C58" s="1631"/>
      <c r="D58" s="1631"/>
      <c r="E58" s="1631"/>
      <c r="F58" s="1631"/>
      <c r="G58" s="1632"/>
      <c r="H58" s="1630"/>
      <c r="I58" s="1631"/>
      <c r="J58" s="1631"/>
      <c r="K58" s="1631"/>
      <c r="L58" s="1631"/>
      <c r="M58" s="1631"/>
      <c r="N58" s="1631"/>
      <c r="O58" s="1631"/>
      <c r="P58" s="1631"/>
      <c r="Q58" s="1631"/>
      <c r="R58" s="1631"/>
      <c r="S58" s="1632"/>
      <c r="T58" s="1706"/>
      <c r="U58" s="1660"/>
      <c r="V58" s="1660"/>
      <c r="W58" s="1660"/>
      <c r="X58" s="1612"/>
    </row>
    <row r="59" spans="1:25" s="243" customFormat="1">
      <c r="A59" s="1613" t="s">
        <v>478</v>
      </c>
      <c r="B59" s="1614"/>
      <c r="C59" s="1614"/>
      <c r="D59" s="1614"/>
      <c r="E59" s="1614"/>
      <c r="F59" s="1614"/>
      <c r="G59" s="1615"/>
      <c r="H59" s="1613" t="s">
        <v>501</v>
      </c>
      <c r="I59" s="1614"/>
      <c r="J59" s="1614"/>
      <c r="K59" s="1614"/>
      <c r="L59" s="1614"/>
      <c r="M59" s="1614"/>
      <c r="N59" s="1614"/>
      <c r="O59" s="1614"/>
      <c r="P59" s="1614"/>
      <c r="Q59" s="1614"/>
      <c r="R59" s="1614"/>
      <c r="S59" s="1615"/>
      <c r="T59" s="1700">
        <f>T55+T57</f>
        <v>10154.1</v>
      </c>
      <c r="U59" s="1701"/>
      <c r="V59" s="1701"/>
      <c r="W59" s="1701"/>
      <c r="X59" s="1611" t="s">
        <v>366</v>
      </c>
    </row>
    <row r="60" spans="1:25" s="243" customFormat="1">
      <c r="A60" s="1616"/>
      <c r="B60" s="1617"/>
      <c r="C60" s="1617"/>
      <c r="D60" s="1617"/>
      <c r="E60" s="1617"/>
      <c r="F60" s="1617"/>
      <c r="G60" s="1618"/>
      <c r="H60" s="1616"/>
      <c r="I60" s="1617"/>
      <c r="J60" s="1617"/>
      <c r="K60" s="1617"/>
      <c r="L60" s="1617"/>
      <c r="M60" s="1617"/>
      <c r="N60" s="1617"/>
      <c r="O60" s="1617"/>
      <c r="P60" s="1617"/>
      <c r="Q60" s="1617"/>
      <c r="R60" s="1617"/>
      <c r="S60" s="1618"/>
      <c r="T60" s="1702"/>
      <c r="U60" s="1703"/>
      <c r="V60" s="1703"/>
      <c r="W60" s="1703"/>
      <c r="X60" s="1612"/>
    </row>
    <row r="61" spans="1:25" s="243" customFormat="1">
      <c r="A61" s="1613" t="s">
        <v>479</v>
      </c>
      <c r="B61" s="1614"/>
      <c r="C61" s="1614"/>
      <c r="D61" s="1614"/>
      <c r="E61" s="1614"/>
      <c r="F61" s="1614"/>
      <c r="G61" s="1615"/>
      <c r="H61" s="1613" t="s">
        <v>492</v>
      </c>
      <c r="I61" s="1614"/>
      <c r="J61" s="1614"/>
      <c r="K61" s="1614"/>
      <c r="L61" s="1614"/>
      <c r="M61" s="1614"/>
      <c r="N61" s="1614"/>
      <c r="O61" s="1614"/>
      <c r="P61" s="1614"/>
      <c r="Q61" s="1614"/>
      <c r="R61" s="1614"/>
      <c r="S61" s="1615"/>
      <c r="T61" s="1700">
        <f>ROUND(T59*30%,0)</f>
        <v>3046</v>
      </c>
      <c r="U61" s="1701"/>
      <c r="V61" s="1701"/>
      <c r="W61" s="1701"/>
      <c r="X61" s="1611" t="s">
        <v>366</v>
      </c>
    </row>
    <row r="62" spans="1:25" s="243" customFormat="1">
      <c r="A62" s="1616"/>
      <c r="B62" s="1617"/>
      <c r="C62" s="1617"/>
      <c r="D62" s="1617"/>
      <c r="E62" s="1617"/>
      <c r="F62" s="1617"/>
      <c r="G62" s="1618"/>
      <c r="H62" s="1616"/>
      <c r="I62" s="1617"/>
      <c r="J62" s="1617"/>
      <c r="K62" s="1617"/>
      <c r="L62" s="1617"/>
      <c r="M62" s="1617"/>
      <c r="N62" s="1617"/>
      <c r="O62" s="1617"/>
      <c r="P62" s="1617"/>
      <c r="Q62" s="1617"/>
      <c r="R62" s="1617"/>
      <c r="S62" s="1618"/>
      <c r="T62" s="1702"/>
      <c r="U62" s="1703"/>
      <c r="V62" s="1703"/>
      <c r="W62" s="1703"/>
      <c r="X62" s="1612"/>
    </row>
    <row r="63" spans="1:25" s="243" customFormat="1">
      <c r="A63" s="1613" t="s">
        <v>490</v>
      </c>
      <c r="B63" s="1614"/>
      <c r="C63" s="1614"/>
      <c r="D63" s="1614"/>
      <c r="E63" s="1614"/>
      <c r="F63" s="1614"/>
      <c r="G63" s="1615"/>
      <c r="H63" s="1613" t="s">
        <v>480</v>
      </c>
      <c r="I63" s="1614"/>
      <c r="J63" s="1614"/>
      <c r="K63" s="1614"/>
      <c r="L63" s="1614"/>
      <c r="M63" s="1614"/>
      <c r="N63" s="1614"/>
      <c r="O63" s="1614"/>
      <c r="P63" s="1614"/>
      <c r="Q63" s="1614"/>
      <c r="R63" s="1614"/>
      <c r="S63" s="1615"/>
      <c r="T63" s="1700">
        <f>T59+T61</f>
        <v>13200.1</v>
      </c>
      <c r="U63" s="1701"/>
      <c r="V63" s="1701"/>
      <c r="W63" s="1701"/>
      <c r="X63" s="1611" t="s">
        <v>366</v>
      </c>
    </row>
    <row r="64" spans="1:25" s="243" customFormat="1">
      <c r="A64" s="1616"/>
      <c r="B64" s="1617"/>
      <c r="C64" s="1617"/>
      <c r="D64" s="1617"/>
      <c r="E64" s="1617"/>
      <c r="F64" s="1617"/>
      <c r="G64" s="1618"/>
      <c r="H64" s="1616"/>
      <c r="I64" s="1617"/>
      <c r="J64" s="1617"/>
      <c r="K64" s="1617"/>
      <c r="L64" s="1617"/>
      <c r="M64" s="1617"/>
      <c r="N64" s="1617"/>
      <c r="O64" s="1617"/>
      <c r="P64" s="1617"/>
      <c r="Q64" s="1617"/>
      <c r="R64" s="1617"/>
      <c r="S64" s="1618"/>
      <c r="T64" s="1702"/>
      <c r="U64" s="1703"/>
      <c r="V64" s="1703"/>
      <c r="W64" s="1703"/>
      <c r="X64" s="1612"/>
    </row>
    <row r="65" spans="1:24" s="243" customFormat="1" ht="16.5" customHeight="1">
      <c r="A65" s="1652">
        <v>10</v>
      </c>
      <c r="B65" s="1653"/>
      <c r="C65" s="1653"/>
      <c r="D65" s="1653"/>
      <c r="E65" s="1653"/>
      <c r="F65" s="1653"/>
      <c r="G65" s="1653"/>
      <c r="H65" s="1653"/>
      <c r="I65" s="1653"/>
      <c r="J65" s="1653"/>
      <c r="K65" s="1653"/>
      <c r="L65" s="1653"/>
      <c r="M65" s="1653"/>
      <c r="N65" s="1653"/>
      <c r="O65" s="1653"/>
      <c r="P65" s="1653"/>
      <c r="Q65" s="1653"/>
      <c r="R65" s="1653"/>
      <c r="S65" s="1654"/>
      <c r="T65" s="1657">
        <f>(T63/(A65*0.11/0.1))</f>
        <v>1200.0090909090909</v>
      </c>
      <c r="U65" s="1658"/>
      <c r="V65" s="1658"/>
      <c r="W65" s="1658"/>
      <c r="X65" s="274" t="s">
        <v>438</v>
      </c>
    </row>
  </sheetData>
  <mergeCells count="102">
    <mergeCell ref="P1:R1"/>
    <mergeCell ref="S1:X1"/>
    <mergeCell ref="A3:X3"/>
    <mergeCell ref="A5:G5"/>
    <mergeCell ref="A6:G7"/>
    <mergeCell ref="H6:S7"/>
    <mergeCell ref="T6:X7"/>
    <mergeCell ref="D11:G11"/>
    <mergeCell ref="D12:G12"/>
    <mergeCell ref="I12:S12"/>
    <mergeCell ref="A8:C12"/>
    <mergeCell ref="D8:G9"/>
    <mergeCell ref="I8:S8"/>
    <mergeCell ref="A19:G20"/>
    <mergeCell ref="H19:S20"/>
    <mergeCell ref="A23:G23"/>
    <mergeCell ref="A24:G25"/>
    <mergeCell ref="H24:S25"/>
    <mergeCell ref="T24:X25"/>
    <mergeCell ref="A26:E27"/>
    <mergeCell ref="J26:O26"/>
    <mergeCell ref="P26:Q26"/>
    <mergeCell ref="R26:R27"/>
    <mergeCell ref="S26:S27"/>
    <mergeCell ref="T8:X21"/>
    <mergeCell ref="I9:S9"/>
    <mergeCell ref="D10:G10"/>
    <mergeCell ref="I10:S10"/>
    <mergeCell ref="A21:S21"/>
    <mergeCell ref="A15:G16"/>
    <mergeCell ref="H15:S16"/>
    <mergeCell ref="A17:G18"/>
    <mergeCell ref="H17:S18"/>
    <mergeCell ref="A13:G14"/>
    <mergeCell ref="H13:S14"/>
    <mergeCell ref="A34:G35"/>
    <mergeCell ref="H34:S35"/>
    <mergeCell ref="A36:S36"/>
    <mergeCell ref="A30:G31"/>
    <mergeCell ref="H30:S31"/>
    <mergeCell ref="A32:G33"/>
    <mergeCell ref="H32:S33"/>
    <mergeCell ref="T26:X36"/>
    <mergeCell ref="J27:O27"/>
    <mergeCell ref="P27:Q27"/>
    <mergeCell ref="A28:G29"/>
    <mergeCell ref="H28:S29"/>
    <mergeCell ref="A37:G37"/>
    <mergeCell ref="A38:G39"/>
    <mergeCell ref="H38:S39"/>
    <mergeCell ref="T38:X39"/>
    <mergeCell ref="A40:G41"/>
    <mergeCell ref="I40:Q40"/>
    <mergeCell ref="R40:S40"/>
    <mergeCell ref="T40:W41"/>
    <mergeCell ref="X40:X41"/>
    <mergeCell ref="I41:S41"/>
    <mergeCell ref="A46:G47"/>
    <mergeCell ref="H46:S47"/>
    <mergeCell ref="T46:W47"/>
    <mergeCell ref="X46:X47"/>
    <mergeCell ref="A48:G49"/>
    <mergeCell ref="H48:S49"/>
    <mergeCell ref="T48:W49"/>
    <mergeCell ref="X48:X49"/>
    <mergeCell ref="A42:G43"/>
    <mergeCell ref="H42:S43"/>
    <mergeCell ref="T42:W43"/>
    <mergeCell ref="X42:X43"/>
    <mergeCell ref="A44:G45"/>
    <mergeCell ref="H44:S45"/>
    <mergeCell ref="T44:W45"/>
    <mergeCell ref="X44:X45"/>
    <mergeCell ref="R55:S55"/>
    <mergeCell ref="T55:W56"/>
    <mergeCell ref="I56:O56"/>
    <mergeCell ref="R56:S56"/>
    <mergeCell ref="A57:G58"/>
    <mergeCell ref="H57:S58"/>
    <mergeCell ref="A50:S50"/>
    <mergeCell ref="T50:W50"/>
    <mergeCell ref="A51:G52"/>
    <mergeCell ref="A53:G54"/>
    <mergeCell ref="H53:S54"/>
    <mergeCell ref="T53:X54"/>
    <mergeCell ref="A63:G64"/>
    <mergeCell ref="H63:S64"/>
    <mergeCell ref="T63:W64"/>
    <mergeCell ref="X63:X64"/>
    <mergeCell ref="A65:S65"/>
    <mergeCell ref="T65:W65"/>
    <mergeCell ref="X57:X58"/>
    <mergeCell ref="A59:G60"/>
    <mergeCell ref="H59:S60"/>
    <mergeCell ref="T59:W60"/>
    <mergeCell ref="X59:X60"/>
    <mergeCell ref="A61:G62"/>
    <mergeCell ref="H61:S62"/>
    <mergeCell ref="T61:W62"/>
    <mergeCell ref="X61:X62"/>
    <mergeCell ref="T57:V58"/>
    <mergeCell ref="W57:W58"/>
  </mergeCells>
  <phoneticPr fontId="3"/>
  <dataValidations disablePrompts="1" count="1">
    <dataValidation type="list" allowBlank="1" showInputMessage="1" showErrorMessage="1" sqref="H8:H12 H55:H56 H26:H27 H40:H41" xr:uid="{46F53830-C813-43E4-AB27-700213FE66C8}">
      <formula1>"□,■"</formula1>
    </dataValidation>
  </dataValidations>
  <pageMargins left="0.70866141732283472" right="0.11811023622047245" top="0.35433070866141736" bottom="0"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Q2"/>
  <sheetViews>
    <sheetView workbookViewId="0">
      <selection activeCell="H32" sqref="H32"/>
    </sheetView>
  </sheetViews>
  <sheetFormatPr defaultRowHeight="13.5"/>
  <cols>
    <col min="10" max="17" width="4.875" customWidth="1"/>
  </cols>
  <sheetData>
    <row r="1" spans="1:17">
      <c r="A1" s="40" t="s">
        <v>68</v>
      </c>
      <c r="B1" s="40" t="s">
        <v>34</v>
      </c>
      <c r="C1" s="40" t="s">
        <v>69</v>
      </c>
      <c r="D1" s="40" t="s">
        <v>7</v>
      </c>
      <c r="E1" s="40" t="s">
        <v>37</v>
      </c>
      <c r="F1" s="40" t="s">
        <v>70</v>
      </c>
      <c r="G1" s="40" t="s">
        <v>71</v>
      </c>
      <c r="H1" s="40" t="s">
        <v>73</v>
      </c>
      <c r="I1" s="40" t="s">
        <v>72</v>
      </c>
      <c r="J1" s="40"/>
      <c r="K1" s="40"/>
      <c r="L1" s="40"/>
      <c r="M1" s="40"/>
      <c r="N1" s="40"/>
      <c r="O1" s="40"/>
      <c r="P1" s="40"/>
      <c r="Q1" s="40"/>
    </row>
    <row r="2" spans="1:17">
      <c r="A2">
        <f>入力画面!D3</f>
        <v>0</v>
      </c>
      <c r="B2">
        <f>入力画面!D4</f>
        <v>0</v>
      </c>
      <c r="C2" s="41">
        <f>入力画面!D5</f>
        <v>0</v>
      </c>
      <c r="D2" s="41">
        <f>入力画面!N5</f>
        <v>0</v>
      </c>
      <c r="E2">
        <f>入力画面!D6</f>
        <v>0</v>
      </c>
      <c r="F2">
        <f>入力画面!N6</f>
        <v>0</v>
      </c>
      <c r="G2">
        <f>入力画面!D7</f>
        <v>0</v>
      </c>
      <c r="H2" s="41">
        <f>入力画面!D10</f>
        <v>0</v>
      </c>
      <c r="I2" s="41">
        <f>入力画面!D11</f>
        <v>0</v>
      </c>
    </row>
  </sheetData>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pageSetUpPr autoPageBreaks="0"/>
  </sheetPr>
  <dimension ref="A1:X190"/>
  <sheetViews>
    <sheetView showGridLines="0" showZeros="0" tabSelected="1" showOutlineSymbols="0" zoomScaleNormal="100" workbookViewId="0">
      <selection activeCell="D57" sqref="D57:G57"/>
    </sheetView>
  </sheetViews>
  <sheetFormatPr defaultRowHeight="13.5"/>
  <cols>
    <col min="1" max="8" width="3.75" customWidth="1"/>
    <col min="9" max="9" width="4.125" customWidth="1"/>
    <col min="10" max="14" width="3.75" customWidth="1"/>
    <col min="15" max="15" width="4" customWidth="1"/>
    <col min="16" max="23" width="3.75" customWidth="1"/>
    <col min="24" max="24" width="0.5" customWidth="1"/>
  </cols>
  <sheetData>
    <row r="1" spans="1:24" ht="18" customHeight="1">
      <c r="A1" s="123"/>
      <c r="B1" s="123"/>
      <c r="C1" s="123"/>
      <c r="D1" s="123"/>
      <c r="E1" s="668" t="s">
        <v>153</v>
      </c>
      <c r="F1" s="669"/>
      <c r="G1" s="669"/>
      <c r="H1" s="669"/>
      <c r="I1" s="669"/>
      <c r="J1" s="670"/>
      <c r="K1" s="123" t="s">
        <v>202</v>
      </c>
      <c r="L1" s="123"/>
      <c r="M1" s="123"/>
      <c r="N1" s="123"/>
      <c r="O1" s="123"/>
      <c r="P1" s="123"/>
      <c r="Q1" s="38"/>
      <c r="R1" s="38"/>
      <c r="S1" s="696" t="s">
        <v>653</v>
      </c>
      <c r="T1" s="697"/>
      <c r="U1" s="697"/>
      <c r="V1" s="112">
        <v>7.1</v>
      </c>
      <c r="W1" s="252" t="s">
        <v>168</v>
      </c>
      <c r="X1" s="1"/>
    </row>
    <row r="2" spans="1:24" ht="14.1" customHeight="1">
      <c r="A2" s="38" t="s">
        <v>326</v>
      </c>
      <c r="B2" s="123"/>
      <c r="C2" s="123"/>
      <c r="D2" s="123"/>
      <c r="E2" s="123"/>
      <c r="F2" s="123"/>
      <c r="G2" s="123"/>
      <c r="H2" s="123"/>
      <c r="I2" s="123"/>
      <c r="J2" s="123"/>
      <c r="K2" s="123" t="s">
        <v>203</v>
      </c>
      <c r="L2" s="123"/>
      <c r="M2" s="123"/>
      <c r="N2" s="123"/>
      <c r="O2" s="123"/>
      <c r="P2" s="123"/>
      <c r="Q2" s="123"/>
      <c r="R2" s="123"/>
      <c r="S2" s="123"/>
      <c r="T2" s="123"/>
      <c r="U2" s="123"/>
      <c r="V2" s="123"/>
      <c r="W2" s="123"/>
      <c r="X2" s="1"/>
    </row>
    <row r="3" spans="1:24" ht="14.1" customHeight="1">
      <c r="A3" s="494" t="s">
        <v>13</v>
      </c>
      <c r="B3" s="495"/>
      <c r="C3" s="496"/>
      <c r="D3" s="584"/>
      <c r="E3" s="584"/>
      <c r="F3" s="584"/>
      <c r="G3" s="584"/>
      <c r="H3" s="584"/>
      <c r="I3" s="584"/>
      <c r="J3" s="584"/>
      <c r="K3" s="585"/>
      <c r="L3" s="419" t="s">
        <v>632</v>
      </c>
      <c r="M3" s="123"/>
      <c r="N3" s="123"/>
      <c r="O3" s="123"/>
      <c r="P3" s="123"/>
      <c r="Q3" s="123"/>
      <c r="R3" s="123"/>
      <c r="S3" s="123"/>
      <c r="T3" s="123"/>
      <c r="U3" s="123"/>
      <c r="V3" s="123"/>
      <c r="W3" s="123"/>
      <c r="X3" s="1"/>
    </row>
    <row r="4" spans="1:24" ht="14.1" customHeight="1">
      <c r="A4" s="494" t="s">
        <v>34</v>
      </c>
      <c r="B4" s="495"/>
      <c r="C4" s="496"/>
      <c r="D4" s="580"/>
      <c r="E4" s="584"/>
      <c r="F4" s="584"/>
      <c r="G4" s="584"/>
      <c r="H4" s="584"/>
      <c r="I4" s="584"/>
      <c r="J4" s="584"/>
      <c r="K4" s="585"/>
      <c r="L4" s="419" t="s">
        <v>632</v>
      </c>
      <c r="M4" s="123"/>
      <c r="N4" s="123"/>
      <c r="O4" s="123"/>
      <c r="P4" s="123"/>
      <c r="Q4" s="123"/>
      <c r="R4" s="123"/>
      <c r="S4" s="123"/>
      <c r="T4" s="123"/>
      <c r="U4" s="123"/>
      <c r="V4" s="123"/>
      <c r="W4" s="123"/>
      <c r="X4" s="1"/>
    </row>
    <row r="5" spans="1:24" ht="14.1" customHeight="1">
      <c r="A5" s="494" t="s">
        <v>14</v>
      </c>
      <c r="B5" s="495"/>
      <c r="C5" s="496"/>
      <c r="D5" s="580"/>
      <c r="E5" s="578"/>
      <c r="F5" s="578"/>
      <c r="G5" s="578"/>
      <c r="H5" s="578"/>
      <c r="I5" s="578"/>
      <c r="J5" s="578"/>
      <c r="K5" s="579"/>
      <c r="L5" s="484" t="s">
        <v>7</v>
      </c>
      <c r="M5" s="485"/>
      <c r="N5" s="580"/>
      <c r="O5" s="578"/>
      <c r="P5" s="578"/>
      <c r="Q5" s="578"/>
      <c r="R5" s="579"/>
      <c r="S5" s="123"/>
      <c r="T5" s="123"/>
      <c r="U5" s="123"/>
      <c r="V5" s="123"/>
      <c r="W5" s="123"/>
      <c r="X5" s="1"/>
    </row>
    <row r="6" spans="1:24" ht="14.1" customHeight="1">
      <c r="A6" s="124" t="s">
        <v>37</v>
      </c>
      <c r="B6" s="125"/>
      <c r="C6" s="126"/>
      <c r="D6" s="644"/>
      <c r="E6" s="645"/>
      <c r="F6" s="645"/>
      <c r="G6" s="645"/>
      <c r="H6" s="645"/>
      <c r="I6" s="645"/>
      <c r="J6" s="645"/>
      <c r="K6" s="646"/>
      <c r="L6" s="509" t="s">
        <v>70</v>
      </c>
      <c r="M6" s="485"/>
      <c r="N6" s="644"/>
      <c r="O6" s="645"/>
      <c r="P6" s="645"/>
      <c r="Q6" s="645"/>
      <c r="R6" s="646"/>
      <c r="S6" s="123"/>
      <c r="T6" s="123"/>
      <c r="U6" s="123"/>
      <c r="V6" s="123"/>
      <c r="W6" s="123"/>
      <c r="X6" s="1"/>
    </row>
    <row r="7" spans="1:24" ht="14.1" customHeight="1">
      <c r="A7" s="127" t="s">
        <v>93</v>
      </c>
      <c r="B7" s="128"/>
      <c r="C7" s="129"/>
      <c r="D7" s="643"/>
      <c r="E7" s="578"/>
      <c r="F7" s="578"/>
      <c r="G7" s="578"/>
      <c r="H7" s="578"/>
      <c r="I7" s="578"/>
      <c r="J7" s="578"/>
      <c r="K7" s="579"/>
      <c r="L7" s="509" t="s">
        <v>53</v>
      </c>
      <c r="M7" s="485"/>
      <c r="N7" s="704"/>
      <c r="O7" s="705"/>
      <c r="P7" s="705"/>
      <c r="Q7" s="705"/>
      <c r="R7" s="705"/>
      <c r="S7" s="705"/>
      <c r="T7" s="705"/>
      <c r="U7" s="705"/>
      <c r="V7" s="706"/>
      <c r="W7" s="123"/>
      <c r="X7" s="1"/>
    </row>
    <row r="8" spans="1:24" ht="14.1" customHeight="1">
      <c r="A8" s="38" t="s">
        <v>327</v>
      </c>
      <c r="B8" s="123"/>
      <c r="C8" s="123"/>
      <c r="D8" s="123"/>
      <c r="E8" s="123"/>
      <c r="F8" s="123"/>
      <c r="G8" s="123"/>
      <c r="H8" s="123"/>
      <c r="I8" s="123"/>
      <c r="J8" s="123"/>
      <c r="K8" s="123"/>
      <c r="L8" s="123"/>
      <c r="M8" s="123"/>
      <c r="N8" s="38"/>
      <c r="O8" s="38"/>
      <c r="P8" s="38"/>
      <c r="Q8" s="123"/>
      <c r="R8" s="123"/>
      <c r="S8" s="123"/>
      <c r="T8" s="123"/>
      <c r="U8" s="123"/>
      <c r="V8" s="123"/>
      <c r="W8" s="123"/>
      <c r="X8" s="1"/>
    </row>
    <row r="9" spans="1:24" ht="14.1" customHeight="1">
      <c r="A9" s="491" t="s">
        <v>53</v>
      </c>
      <c r="B9" s="492"/>
      <c r="C9" s="493"/>
      <c r="D9" s="612"/>
      <c r="E9" s="613"/>
      <c r="F9" s="613"/>
      <c r="G9" s="613"/>
      <c r="H9" s="613"/>
      <c r="I9" s="613"/>
      <c r="J9" s="613"/>
      <c r="K9" s="613"/>
      <c r="L9" s="613"/>
      <c r="M9" s="614"/>
      <c r="N9" s="38"/>
      <c r="O9" s="38"/>
      <c r="P9" s="38"/>
      <c r="Q9" s="123"/>
      <c r="R9" s="123"/>
      <c r="S9" s="123"/>
      <c r="T9" s="123"/>
      <c r="U9" s="123"/>
      <c r="V9" s="123"/>
      <c r="W9" s="123"/>
      <c r="X9" s="1"/>
    </row>
    <row r="10" spans="1:24" ht="14.1" customHeight="1">
      <c r="A10" s="491" t="s">
        <v>68</v>
      </c>
      <c r="B10" s="492"/>
      <c r="C10" s="493"/>
      <c r="D10" s="612"/>
      <c r="E10" s="613"/>
      <c r="F10" s="613"/>
      <c r="G10" s="613"/>
      <c r="H10" s="613"/>
      <c r="I10" s="613"/>
      <c r="J10" s="613"/>
      <c r="K10" s="613"/>
      <c r="L10" s="613"/>
      <c r="M10" s="614"/>
      <c r="N10" s="38"/>
      <c r="O10" s="38"/>
      <c r="P10" s="38"/>
      <c r="Q10" s="123"/>
      <c r="R10" s="123"/>
      <c r="S10" s="123"/>
      <c r="T10" s="123"/>
      <c r="U10" s="123"/>
      <c r="V10" s="123"/>
      <c r="W10" s="123"/>
      <c r="X10" s="1"/>
    </row>
    <row r="11" spans="1:24" ht="14.1" customHeight="1">
      <c r="A11" s="497" t="s">
        <v>54</v>
      </c>
      <c r="B11" s="498"/>
      <c r="C11" s="499"/>
      <c r="D11" s="612"/>
      <c r="E11" s="636"/>
      <c r="F11" s="636"/>
      <c r="G11" s="636"/>
      <c r="H11" s="636"/>
      <c r="I11" s="636"/>
      <c r="J11" s="636"/>
      <c r="K11" s="637"/>
      <c r="L11" s="133"/>
      <c r="M11" s="38"/>
      <c r="N11" s="38"/>
      <c r="O11" s="38"/>
      <c r="P11" s="38"/>
      <c r="Q11" s="123"/>
      <c r="R11" s="123"/>
      <c r="S11" s="123"/>
      <c r="T11" s="123"/>
      <c r="U11" s="123"/>
      <c r="V11" s="123"/>
      <c r="W11" s="123"/>
      <c r="X11" s="1"/>
    </row>
    <row r="12" spans="1:24" ht="14.1" customHeight="1">
      <c r="A12" s="123"/>
      <c r="B12" s="123"/>
      <c r="C12" s="123"/>
      <c r="D12" s="131"/>
      <c r="E12" s="132"/>
      <c r="F12" s="132"/>
      <c r="G12" s="132"/>
      <c r="H12" s="132"/>
      <c r="I12" s="132"/>
      <c r="J12" s="132"/>
      <c r="K12" s="132"/>
      <c r="L12" s="133"/>
      <c r="M12" s="38"/>
      <c r="N12" s="38"/>
      <c r="O12" s="38"/>
      <c r="P12" s="38"/>
      <c r="Q12" s="123"/>
      <c r="R12" s="123"/>
      <c r="S12" s="123"/>
      <c r="T12" s="123"/>
      <c r="U12" s="123"/>
      <c r="V12" s="123"/>
      <c r="W12" s="123"/>
      <c r="X12" s="1"/>
    </row>
    <row r="13" spans="1:24" ht="14.1" customHeight="1">
      <c r="A13" s="639" t="s">
        <v>207</v>
      </c>
      <c r="B13" s="639"/>
      <c r="C13" s="639"/>
      <c r="D13" s="677"/>
      <c r="E13" s="678"/>
      <c r="F13" s="678"/>
      <c r="G13" s="132"/>
      <c r="H13" s="38"/>
      <c r="I13" s="132"/>
      <c r="J13" s="38"/>
      <c r="K13" s="132"/>
      <c r="L13" s="133"/>
      <c r="M13" s="38"/>
      <c r="N13" s="38"/>
      <c r="O13" s="38"/>
      <c r="P13" s="38"/>
      <c r="Q13" s="123"/>
      <c r="R13" s="123"/>
      <c r="S13" s="123"/>
      <c r="T13" s="123"/>
      <c r="U13" s="123"/>
      <c r="V13" s="123"/>
      <c r="W13" s="123"/>
      <c r="X13" s="1"/>
    </row>
    <row r="14" spans="1:24" ht="14.1" customHeight="1">
      <c r="A14" s="497" t="s">
        <v>473</v>
      </c>
      <c r="B14" s="562"/>
      <c r="C14" s="563"/>
      <c r="D14" s="630"/>
      <c r="E14" s="631"/>
      <c r="F14" s="632"/>
      <c r="G14" s="134" t="s">
        <v>61</v>
      </c>
      <c r="H14" s="340" t="s">
        <v>27</v>
      </c>
      <c r="I14" s="341"/>
      <c r="J14" s="340" t="s">
        <v>28</v>
      </c>
      <c r="K14" s="341"/>
      <c r="L14" s="342" t="s">
        <v>229</v>
      </c>
      <c r="M14" s="343"/>
      <c r="N14" s="343"/>
      <c r="O14" s="343"/>
      <c r="P14" s="343"/>
      <c r="Q14" s="123"/>
      <c r="R14" s="123"/>
      <c r="S14" s="123"/>
      <c r="T14" s="123"/>
      <c r="U14" s="123"/>
      <c r="V14" s="123"/>
      <c r="W14" s="123"/>
      <c r="X14" s="1"/>
    </row>
    <row r="15" spans="1:24" ht="14.1" customHeight="1">
      <c r="A15" s="525" t="s">
        <v>165</v>
      </c>
      <c r="B15" s="526"/>
      <c r="C15" s="527"/>
      <c r="D15" s="674"/>
      <c r="E15" s="578"/>
      <c r="F15" s="578"/>
      <c r="G15" s="578"/>
      <c r="H15" s="578"/>
      <c r="I15" s="578"/>
      <c r="J15" s="578"/>
      <c r="K15" s="578"/>
      <c r="L15" s="578"/>
      <c r="M15" s="579"/>
      <c r="N15" s="123"/>
      <c r="O15" s="655"/>
      <c r="P15" s="655"/>
      <c r="Q15" s="654"/>
      <c r="R15" s="654"/>
      <c r="S15" s="654"/>
      <c r="T15" s="654"/>
      <c r="U15" s="654"/>
      <c r="V15" s="123"/>
      <c r="W15" s="123"/>
      <c r="X15" s="1"/>
    </row>
    <row r="16" spans="1:24" ht="14.1" customHeight="1">
      <c r="A16" s="525" t="s">
        <v>94</v>
      </c>
      <c r="B16" s="537"/>
      <c r="C16" s="538"/>
      <c r="D16" s="674"/>
      <c r="E16" s="578"/>
      <c r="F16" s="578"/>
      <c r="G16" s="578"/>
      <c r="H16" s="578"/>
      <c r="I16" s="578"/>
      <c r="J16" s="578"/>
      <c r="K16" s="578"/>
      <c r="L16" s="578"/>
      <c r="M16" s="579"/>
      <c r="N16" s="123"/>
      <c r="O16" s="132"/>
      <c r="P16" s="132"/>
      <c r="Q16" s="99"/>
      <c r="R16" s="99"/>
      <c r="S16" s="99"/>
      <c r="T16" s="99"/>
      <c r="U16" s="99"/>
      <c r="V16" s="123"/>
      <c r="W16" s="123"/>
      <c r="X16" s="1"/>
    </row>
    <row r="17" spans="1:24" ht="14.1" customHeight="1">
      <c r="A17" s="135"/>
      <c r="B17" s="135"/>
      <c r="C17" s="135"/>
      <c r="D17" s="131"/>
      <c r="E17" s="132"/>
      <c r="F17" s="132"/>
      <c r="G17" s="132"/>
      <c r="H17" s="132"/>
      <c r="I17" s="132"/>
      <c r="J17" s="136"/>
      <c r="K17" s="123"/>
      <c r="L17" s="131"/>
      <c r="M17" s="132"/>
      <c r="N17" s="132"/>
      <c r="O17" s="132"/>
      <c r="P17" s="132"/>
      <c r="Q17" s="123"/>
      <c r="R17" s="123"/>
      <c r="S17" s="123"/>
      <c r="T17" s="123"/>
      <c r="U17" s="123"/>
      <c r="V17" s="123"/>
      <c r="W17" s="123"/>
      <c r="X17" s="1"/>
    </row>
    <row r="18" spans="1:24" ht="21" customHeight="1">
      <c r="A18" s="539" t="s">
        <v>596</v>
      </c>
      <c r="B18" s="540"/>
      <c r="C18" s="541"/>
      <c r="D18" s="681"/>
      <c r="E18" s="682"/>
      <c r="F18" s="682"/>
      <c r="G18" s="682"/>
      <c r="H18" s="682"/>
      <c r="I18" s="682"/>
      <c r="J18" s="682"/>
      <c r="K18" s="682"/>
      <c r="L18" s="682"/>
      <c r="M18" s="682"/>
      <c r="N18" s="682"/>
      <c r="O18" s="682"/>
      <c r="P18" s="682"/>
      <c r="Q18" s="682"/>
      <c r="R18" s="682"/>
      <c r="S18" s="682"/>
      <c r="T18" s="682"/>
      <c r="U18" s="683"/>
      <c r="V18" s="123"/>
      <c r="W18" s="123"/>
      <c r="X18" s="1"/>
    </row>
    <row r="19" spans="1:24" ht="21" customHeight="1">
      <c r="A19" s="542"/>
      <c r="B19" s="543"/>
      <c r="C19" s="544"/>
      <c r="D19" s="684"/>
      <c r="E19" s="685"/>
      <c r="F19" s="685"/>
      <c r="G19" s="685"/>
      <c r="H19" s="685"/>
      <c r="I19" s="685"/>
      <c r="J19" s="685"/>
      <c r="K19" s="685"/>
      <c r="L19" s="685"/>
      <c r="M19" s="685"/>
      <c r="N19" s="685"/>
      <c r="O19" s="685"/>
      <c r="P19" s="685"/>
      <c r="Q19" s="685"/>
      <c r="R19" s="685"/>
      <c r="S19" s="685"/>
      <c r="T19" s="685"/>
      <c r="U19" s="686"/>
      <c r="V19" s="123"/>
      <c r="W19" s="123"/>
      <c r="X19" s="1"/>
    </row>
    <row r="20" spans="1:24" ht="14.1" customHeight="1">
      <c r="A20" s="638" t="s">
        <v>171</v>
      </c>
      <c r="B20" s="559"/>
      <c r="C20" s="560"/>
      <c r="D20" s="650" t="s">
        <v>562</v>
      </c>
      <c r="E20" s="651"/>
      <c r="F20" s="651"/>
      <c r="G20" s="651"/>
      <c r="H20" s="651"/>
      <c r="I20" s="651"/>
      <c r="J20" s="651"/>
      <c r="K20" s="344" t="s">
        <v>560</v>
      </c>
      <c r="L20" s="647" t="s">
        <v>556</v>
      </c>
      <c r="M20" s="648"/>
      <c r="N20" s="649"/>
      <c r="O20" s="652" t="s">
        <v>562</v>
      </c>
      <c r="P20" s="653"/>
      <c r="Q20" s="653"/>
      <c r="R20" s="653"/>
      <c r="S20" s="653"/>
      <c r="T20" s="653"/>
      <c r="U20" s="345" t="s">
        <v>560</v>
      </c>
      <c r="V20" s="123"/>
      <c r="W20" s="123"/>
      <c r="X20" s="1"/>
    </row>
    <row r="21" spans="1:24" ht="14.1" customHeight="1">
      <c r="A21" s="123"/>
      <c r="B21" s="497" t="s">
        <v>43</v>
      </c>
      <c r="C21" s="562"/>
      <c r="D21" s="562"/>
      <c r="E21" s="563"/>
      <c r="F21" s="633"/>
      <c r="G21" s="634"/>
      <c r="H21" s="634"/>
      <c r="I21" s="634"/>
      <c r="J21" s="634"/>
      <c r="K21" s="635"/>
      <c r="L21" s="247" t="s">
        <v>154</v>
      </c>
      <c r="M21" s="139"/>
      <c r="N21" s="139"/>
      <c r="O21" s="139"/>
      <c r="P21" s="139"/>
      <c r="Q21" s="139"/>
      <c r="R21" s="137"/>
      <c r="S21" s="137"/>
      <c r="T21" s="137"/>
      <c r="U21" s="140"/>
      <c r="V21" s="123"/>
      <c r="W21" s="123"/>
      <c r="X21" s="1"/>
    </row>
    <row r="22" spans="1:24" ht="27.95" customHeight="1">
      <c r="A22" s="638" t="s">
        <v>16</v>
      </c>
      <c r="B22" s="559"/>
      <c r="C22" s="560"/>
      <c r="D22" s="640"/>
      <c r="E22" s="641"/>
      <c r="F22" s="641"/>
      <c r="G22" s="641"/>
      <c r="H22" s="641"/>
      <c r="I22" s="641"/>
      <c r="J22" s="641"/>
      <c r="K22" s="641"/>
      <c r="L22" s="641"/>
      <c r="M22" s="641"/>
      <c r="N22" s="641"/>
      <c r="O22" s="641"/>
      <c r="P22" s="641"/>
      <c r="Q22" s="641"/>
      <c r="R22" s="641"/>
      <c r="S22" s="641"/>
      <c r="T22" s="641"/>
      <c r="U22" s="642"/>
      <c r="V22" s="123"/>
      <c r="W22" s="123"/>
      <c r="X22" s="1"/>
    </row>
    <row r="23" spans="1:24" ht="27.95" customHeight="1">
      <c r="A23" s="618" t="s">
        <v>403</v>
      </c>
      <c r="B23" s="619"/>
      <c r="C23" s="620"/>
      <c r="D23" s="611" t="s">
        <v>561</v>
      </c>
      <c r="E23" s="510"/>
      <c r="F23" s="629" t="s">
        <v>595</v>
      </c>
      <c r="G23" s="629"/>
      <c r="H23" s="627" t="s">
        <v>322</v>
      </c>
      <c r="I23" s="627"/>
      <c r="J23" s="627" t="s">
        <v>594</v>
      </c>
      <c r="K23" s="627"/>
      <c r="L23" s="627"/>
      <c r="M23" s="627"/>
      <c r="N23" s="627"/>
      <c r="O23" s="629" t="s">
        <v>593</v>
      </c>
      <c r="P23" s="629"/>
      <c r="Q23" s="629"/>
      <c r="R23" s="628" t="s">
        <v>231</v>
      </c>
      <c r="S23" s="628"/>
      <c r="T23" s="422"/>
      <c r="U23" s="423"/>
      <c r="V23" s="123"/>
      <c r="W23" s="123"/>
      <c r="X23" s="1"/>
    </row>
    <row r="24" spans="1:24" ht="14.1" customHeight="1">
      <c r="A24" s="621"/>
      <c r="B24" s="622"/>
      <c r="C24" s="623"/>
      <c r="D24" s="141" t="s">
        <v>67</v>
      </c>
      <c r="E24" s="615" t="s">
        <v>429</v>
      </c>
      <c r="F24" s="616"/>
      <c r="G24" s="616"/>
      <c r="H24" s="616"/>
      <c r="I24" s="616"/>
      <c r="J24" s="616"/>
      <c r="K24" s="616"/>
      <c r="L24" s="616"/>
      <c r="M24" s="616"/>
      <c r="N24" s="616"/>
      <c r="O24" s="616"/>
      <c r="P24" s="616"/>
      <c r="Q24" s="616"/>
      <c r="R24" s="616"/>
      <c r="S24" s="616"/>
      <c r="T24" s="616"/>
      <c r="U24" s="617"/>
      <c r="V24" s="123"/>
      <c r="W24" s="123"/>
      <c r="X24" s="1"/>
    </row>
    <row r="25" spans="1:24" ht="14.1" customHeight="1">
      <c r="A25" s="624"/>
      <c r="B25" s="625"/>
      <c r="C25" s="626"/>
      <c r="D25" s="142"/>
      <c r="E25" s="137"/>
      <c r="F25" s="137"/>
      <c r="G25" s="137"/>
      <c r="H25" s="137"/>
      <c r="I25" s="137"/>
      <c r="J25" s="137"/>
      <c r="K25" s="137"/>
      <c r="L25" s="137"/>
      <c r="M25" s="137"/>
      <c r="N25" s="137"/>
      <c r="O25" s="137"/>
      <c r="P25" s="137"/>
      <c r="Q25" s="137"/>
      <c r="R25" s="137"/>
      <c r="S25" s="137"/>
      <c r="T25" s="137"/>
      <c r="U25" s="143"/>
      <c r="V25" s="123"/>
      <c r="W25" s="123"/>
      <c r="X25" s="1"/>
    </row>
    <row r="26" spans="1:24" ht="14.1" customHeight="1">
      <c r="A26" s="687" t="s">
        <v>404</v>
      </c>
      <c r="B26" s="688"/>
      <c r="C26" s="689"/>
      <c r="D26" s="500"/>
      <c r="E26" s="501"/>
      <c r="F26" s="501"/>
      <c r="G26" s="501"/>
      <c r="H26" s="501"/>
      <c r="I26" s="501"/>
      <c r="J26" s="501"/>
      <c r="K26" s="501"/>
      <c r="L26" s="501"/>
      <c r="M26" s="501"/>
      <c r="N26" s="501"/>
      <c r="O26" s="501"/>
      <c r="P26" s="501"/>
      <c r="Q26" s="501"/>
      <c r="R26" s="501"/>
      <c r="S26" s="501"/>
      <c r="T26" s="501"/>
      <c r="U26" s="502"/>
      <c r="V26" s="123"/>
      <c r="W26" s="123"/>
      <c r="X26" s="1"/>
    </row>
    <row r="27" spans="1:24" ht="14.1" customHeight="1">
      <c r="A27" s="690"/>
      <c r="B27" s="691"/>
      <c r="C27" s="692"/>
      <c r="D27" s="503"/>
      <c r="E27" s="504"/>
      <c r="F27" s="504"/>
      <c r="G27" s="504"/>
      <c r="H27" s="504"/>
      <c r="I27" s="504"/>
      <c r="J27" s="504"/>
      <c r="K27" s="504"/>
      <c r="L27" s="504"/>
      <c r="M27" s="504"/>
      <c r="N27" s="504"/>
      <c r="O27" s="504"/>
      <c r="P27" s="504"/>
      <c r="Q27" s="504"/>
      <c r="R27" s="504"/>
      <c r="S27" s="504"/>
      <c r="T27" s="504"/>
      <c r="U27" s="505"/>
      <c r="V27" s="123"/>
      <c r="W27" s="123"/>
      <c r="X27" s="1"/>
    </row>
    <row r="28" spans="1:24" ht="14.1" customHeight="1">
      <c r="A28" s="690"/>
      <c r="B28" s="691"/>
      <c r="C28" s="692"/>
      <c r="D28" s="503"/>
      <c r="E28" s="504"/>
      <c r="F28" s="504"/>
      <c r="G28" s="504"/>
      <c r="H28" s="504"/>
      <c r="I28" s="504"/>
      <c r="J28" s="504"/>
      <c r="K28" s="504"/>
      <c r="L28" s="504"/>
      <c r="M28" s="504"/>
      <c r="N28" s="504"/>
      <c r="O28" s="504"/>
      <c r="P28" s="504"/>
      <c r="Q28" s="504"/>
      <c r="R28" s="504"/>
      <c r="S28" s="504"/>
      <c r="T28" s="504"/>
      <c r="U28" s="505"/>
      <c r="V28" s="123"/>
      <c r="W28" s="123"/>
      <c r="X28" s="1"/>
    </row>
    <row r="29" spans="1:24" ht="14.1" customHeight="1">
      <c r="A29" s="491"/>
      <c r="B29" s="492"/>
      <c r="C29" s="493"/>
      <c r="D29" s="506"/>
      <c r="E29" s="507"/>
      <c r="F29" s="507"/>
      <c r="G29" s="507"/>
      <c r="H29" s="507"/>
      <c r="I29" s="507"/>
      <c r="J29" s="507"/>
      <c r="K29" s="507"/>
      <c r="L29" s="507"/>
      <c r="M29" s="507"/>
      <c r="N29" s="507"/>
      <c r="O29" s="507"/>
      <c r="P29" s="507"/>
      <c r="Q29" s="507"/>
      <c r="R29" s="507"/>
      <c r="S29" s="507"/>
      <c r="T29" s="507"/>
      <c r="U29" s="508"/>
      <c r="V29" s="123"/>
      <c r="W29" s="123"/>
      <c r="X29" s="1"/>
    </row>
    <row r="30" spans="1:24" ht="14.1" customHeight="1">
      <c r="A30" s="693" t="s">
        <v>564</v>
      </c>
      <c r="B30" s="694"/>
      <c r="C30" s="695"/>
      <c r="D30" s="577"/>
      <c r="E30" s="584"/>
      <c r="F30" s="584"/>
      <c r="G30" s="584"/>
      <c r="H30" s="584"/>
      <c r="I30" s="584"/>
      <c r="J30" s="584"/>
      <c r="K30" s="584"/>
      <c r="L30" s="584"/>
      <c r="M30" s="584"/>
      <c r="N30" s="584"/>
      <c r="O30" s="585"/>
      <c r="P30" s="319" t="s">
        <v>565</v>
      </c>
      <c r="Q30" s="123"/>
      <c r="R30" s="123"/>
      <c r="S30" s="123"/>
      <c r="T30" s="123"/>
      <c r="U30" s="123"/>
      <c r="V30" s="123"/>
      <c r="W30" s="123"/>
      <c r="X30" s="1"/>
    </row>
    <row r="31" spans="1:24" ht="14.1" customHeight="1">
      <c r="A31" s="144"/>
      <c r="B31" s="145"/>
      <c r="C31" s="144"/>
      <c r="D31" s="99"/>
      <c r="E31" s="132"/>
      <c r="F31" s="132"/>
      <c r="G31" s="132"/>
      <c r="H31" s="132"/>
      <c r="I31" s="123"/>
      <c r="J31" s="123"/>
      <c r="K31" s="123"/>
      <c r="L31" s="123"/>
      <c r="M31" s="123"/>
      <c r="N31" s="123"/>
      <c r="O31" s="123"/>
      <c r="P31" s="123"/>
      <c r="Q31" s="123"/>
      <c r="R31" s="123"/>
      <c r="S31" s="123"/>
      <c r="T31" s="123"/>
      <c r="U31" s="123"/>
      <c r="V31" s="123"/>
      <c r="W31" s="123"/>
      <c r="X31" s="1"/>
    </row>
    <row r="32" spans="1:24" ht="14.1" customHeight="1">
      <c r="A32" s="525" t="s">
        <v>240</v>
      </c>
      <c r="B32" s="526"/>
      <c r="C32" s="527"/>
      <c r="D32" s="609"/>
      <c r="E32" s="610"/>
      <c r="F32" s="610"/>
      <c r="G32" s="610"/>
      <c r="H32" s="146" t="s">
        <v>135</v>
      </c>
      <c r="I32" s="582"/>
      <c r="J32" s="582"/>
      <c r="K32" s="582"/>
      <c r="L32" s="583"/>
      <c r="M32" s="419" t="s">
        <v>632</v>
      </c>
      <c r="N32" s="419"/>
      <c r="O32" s="418"/>
      <c r="P32" s="418"/>
      <c r="Q32" s="418"/>
      <c r="R32" s="418"/>
      <c r="S32" s="418"/>
      <c r="T32" s="418"/>
      <c r="U32" s="418"/>
      <c r="V32" s="418"/>
      <c r="W32" s="418"/>
      <c r="X32" s="1"/>
    </row>
    <row r="33" spans="1:24" ht="14.1" customHeight="1">
      <c r="A33" s="525" t="s">
        <v>79</v>
      </c>
      <c r="B33" s="526"/>
      <c r="C33" s="527"/>
      <c r="D33" s="609"/>
      <c r="E33" s="610"/>
      <c r="F33" s="610"/>
      <c r="G33" s="610"/>
      <c r="H33" s="146" t="s">
        <v>135</v>
      </c>
      <c r="I33" s="582"/>
      <c r="J33" s="582"/>
      <c r="K33" s="582"/>
      <c r="L33" s="583"/>
      <c r="M33" s="419" t="s">
        <v>632</v>
      </c>
      <c r="N33" s="420"/>
      <c r="O33" s="417"/>
      <c r="P33" s="417"/>
      <c r="Q33" s="418"/>
      <c r="R33" s="418"/>
      <c r="S33" s="418"/>
      <c r="T33" s="418"/>
      <c r="U33" s="418"/>
      <c r="V33" s="418"/>
      <c r="W33" s="418"/>
      <c r="X33" s="1"/>
    </row>
    <row r="34" spans="1:24" ht="14.1" customHeight="1">
      <c r="A34" s="525" t="s">
        <v>391</v>
      </c>
      <c r="B34" s="526"/>
      <c r="C34" s="527"/>
      <c r="D34" s="609" t="s">
        <v>444</v>
      </c>
      <c r="E34" s="610"/>
      <c r="F34" s="610"/>
      <c r="G34" s="610"/>
      <c r="H34" s="146" t="s">
        <v>135</v>
      </c>
      <c r="I34" s="582"/>
      <c r="J34" s="582"/>
      <c r="K34" s="582"/>
      <c r="L34" s="583"/>
      <c r="M34" s="419" t="s">
        <v>632</v>
      </c>
      <c r="N34" s="420"/>
      <c r="O34" s="417"/>
      <c r="P34" s="417"/>
      <c r="Q34" s="418"/>
      <c r="R34" s="418"/>
      <c r="S34" s="418"/>
      <c r="T34" s="418"/>
      <c r="U34" s="418"/>
      <c r="V34" s="418"/>
      <c r="W34" s="418"/>
      <c r="X34" s="1"/>
    </row>
    <row r="35" spans="1:24" ht="14.1" customHeight="1">
      <c r="A35" s="148"/>
      <c r="B35" s="149"/>
      <c r="C35" s="149"/>
      <c r="D35" s="130"/>
      <c r="E35" s="150"/>
      <c r="F35" s="123"/>
      <c r="G35" s="130"/>
      <c r="H35" s="38"/>
      <c r="I35" s="130"/>
      <c r="J35" s="147"/>
      <c r="K35" s="130"/>
      <c r="L35" s="130"/>
      <c r="M35" s="123"/>
      <c r="N35" s="123"/>
      <c r="O35" s="123"/>
      <c r="P35" s="123"/>
      <c r="Q35" s="123"/>
      <c r="R35" s="123"/>
      <c r="S35" s="123"/>
      <c r="T35" s="123"/>
      <c r="U35" s="123"/>
      <c r="V35" s="123"/>
      <c r="W35" s="123"/>
      <c r="X35" s="1"/>
    </row>
    <row r="36" spans="1:24" ht="14.1" customHeight="1">
      <c r="A36" s="534" t="s">
        <v>188</v>
      </c>
      <c r="B36" s="535"/>
      <c r="C36" s="535"/>
      <c r="D36" s="536"/>
      <c r="E36" s="509" t="s">
        <v>212</v>
      </c>
      <c r="F36" s="484"/>
      <c r="G36" s="484"/>
      <c r="H36" s="484"/>
      <c r="I36" s="484"/>
      <c r="J36" s="485"/>
      <c r="K36" s="565"/>
      <c r="L36" s="566"/>
      <c r="M36" s="566"/>
      <c r="N36" s="566"/>
      <c r="O36" s="566"/>
      <c r="P36" s="566"/>
      <c r="Q36" s="151"/>
      <c r="R36" s="152"/>
      <c r="S36" s="152"/>
      <c r="T36" s="152"/>
      <c r="U36" s="152"/>
      <c r="V36" s="123"/>
      <c r="W36" s="123"/>
      <c r="X36" s="1"/>
    </row>
    <row r="37" spans="1:24" ht="14.1" customHeight="1">
      <c r="A37" s="679"/>
      <c r="B37" s="566"/>
      <c r="C37" s="566"/>
      <c r="D37" s="680"/>
      <c r="E37" s="596" t="s">
        <v>7</v>
      </c>
      <c r="F37" s="597"/>
      <c r="G37" s="598"/>
      <c r="H37" s="599"/>
      <c r="I37" s="599"/>
      <c r="J37" s="600"/>
      <c r="K37" s="95"/>
      <c r="L37" s="96"/>
      <c r="M37" s="96"/>
      <c r="N37" s="96"/>
      <c r="O37" s="96"/>
      <c r="P37" s="96"/>
      <c r="Q37" s="38"/>
      <c r="R37" s="123"/>
      <c r="S37" s="123"/>
      <c r="T37" s="123"/>
      <c r="U37" s="123"/>
      <c r="V37" s="123"/>
      <c r="W37" s="123"/>
      <c r="X37" s="1"/>
    </row>
    <row r="38" spans="1:24" ht="14.1" customHeight="1">
      <c r="A38" s="153"/>
      <c r="B38" s="138"/>
      <c r="C38" s="138"/>
      <c r="D38" s="154"/>
      <c r="E38" s="132"/>
      <c r="F38" s="132"/>
      <c r="G38" s="38"/>
      <c r="H38" s="38"/>
      <c r="I38" s="38"/>
      <c r="J38" s="38"/>
      <c r="K38" s="38"/>
      <c r="L38" s="38"/>
      <c r="M38" s="38"/>
      <c r="N38" s="38"/>
      <c r="O38" s="38"/>
      <c r="P38" s="38"/>
      <c r="Q38" s="38"/>
      <c r="R38" s="123"/>
      <c r="S38" s="123"/>
      <c r="T38" s="123"/>
      <c r="U38" s="123"/>
      <c r="V38" s="123"/>
      <c r="W38" s="123"/>
      <c r="X38" s="1"/>
    </row>
    <row r="39" spans="1:24" ht="14.1" customHeight="1">
      <c r="A39" s="601" t="s">
        <v>204</v>
      </c>
      <c r="B39" s="602"/>
      <c r="C39" s="602"/>
      <c r="D39" s="603"/>
      <c r="E39" s="534" t="s">
        <v>536</v>
      </c>
      <c r="F39" s="557"/>
      <c r="G39" s="557"/>
      <c r="H39" s="557"/>
      <c r="I39" s="557"/>
      <c r="J39" s="536"/>
      <c r="K39" s="155"/>
      <c r="L39" s="130"/>
      <c r="M39" s="130"/>
      <c r="N39" s="130"/>
      <c r="O39" s="130"/>
      <c r="P39" s="130"/>
      <c r="Q39" s="130"/>
      <c r="R39" s="130"/>
      <c r="S39" s="130"/>
      <c r="T39" s="130"/>
      <c r="U39" s="123"/>
      <c r="V39" s="123"/>
      <c r="W39" s="123"/>
      <c r="X39" s="1"/>
    </row>
    <row r="40" spans="1:24" ht="14.1" customHeight="1">
      <c r="A40" s="671"/>
      <c r="B40" s="672"/>
      <c r="C40" s="672"/>
      <c r="D40" s="673"/>
      <c r="E40" s="577"/>
      <c r="F40" s="578"/>
      <c r="G40" s="578"/>
      <c r="H40" s="578"/>
      <c r="I40" s="578"/>
      <c r="J40" s="579"/>
      <c r="K40" s="156"/>
      <c r="L40" s="157"/>
      <c r="M40" s="157"/>
      <c r="N40" s="157"/>
      <c r="O40" s="157"/>
      <c r="P40" s="97"/>
      <c r="Q40" s="158"/>
      <c r="R40" s="158"/>
      <c r="S40" s="158"/>
      <c r="T40" s="158"/>
      <c r="U40" s="38"/>
      <c r="V40" s="123"/>
      <c r="W40" s="123"/>
      <c r="X40" s="1"/>
    </row>
    <row r="41" spans="1:24" ht="14.1" customHeight="1">
      <c r="A41" s="674"/>
      <c r="B41" s="675"/>
      <c r="C41" s="675"/>
      <c r="D41" s="676"/>
      <c r="E41" s="577"/>
      <c r="F41" s="578"/>
      <c r="G41" s="578"/>
      <c r="H41" s="578"/>
      <c r="I41" s="578"/>
      <c r="J41" s="579"/>
      <c r="K41" s="159"/>
      <c r="L41" s="157"/>
      <c r="M41" s="157"/>
      <c r="N41" s="157"/>
      <c r="O41" s="157"/>
      <c r="P41" s="97"/>
      <c r="Q41" s="158"/>
      <c r="R41" s="158"/>
      <c r="S41" s="158"/>
      <c r="T41" s="158"/>
      <c r="U41" s="38"/>
      <c r="V41" s="123"/>
      <c r="W41" s="123"/>
      <c r="X41" s="1"/>
    </row>
    <row r="42" spans="1:24" ht="14.1" customHeight="1">
      <c r="A42" s="581"/>
      <c r="B42" s="578"/>
      <c r="C42" s="578"/>
      <c r="D42" s="579"/>
      <c r="E42" s="577"/>
      <c r="F42" s="578"/>
      <c r="G42" s="578"/>
      <c r="H42" s="578"/>
      <c r="I42" s="578"/>
      <c r="J42" s="579"/>
      <c r="K42" s="159"/>
      <c r="L42" s="157"/>
      <c r="M42" s="157"/>
      <c r="N42" s="157"/>
      <c r="O42" s="157"/>
      <c r="P42" s="97"/>
      <c r="Q42" s="158"/>
      <c r="R42" s="158"/>
      <c r="S42" s="158"/>
      <c r="T42" s="158"/>
      <c r="U42" s="38"/>
      <c r="V42" s="123"/>
      <c r="W42" s="123"/>
      <c r="X42" s="1"/>
    </row>
    <row r="43" spans="1:24" ht="14.1" customHeight="1">
      <c r="A43" s="581"/>
      <c r="B43" s="578"/>
      <c r="C43" s="578"/>
      <c r="D43" s="579"/>
      <c r="E43" s="577"/>
      <c r="F43" s="578"/>
      <c r="G43" s="578"/>
      <c r="H43" s="578"/>
      <c r="I43" s="578"/>
      <c r="J43" s="579"/>
      <c r="K43" s="159"/>
      <c r="L43" s="157"/>
      <c r="M43" s="157"/>
      <c r="N43" s="157"/>
      <c r="O43" s="157"/>
      <c r="P43" s="97"/>
      <c r="Q43" s="158"/>
      <c r="R43" s="158"/>
      <c r="S43" s="158"/>
      <c r="T43" s="158"/>
      <c r="U43" s="38"/>
      <c r="V43" s="123"/>
      <c r="W43" s="123"/>
      <c r="X43" s="1"/>
    </row>
    <row r="44" spans="1:24" ht="14.1" customHeight="1">
      <c r="A44" s="581"/>
      <c r="B44" s="578"/>
      <c r="C44" s="578"/>
      <c r="D44" s="579"/>
      <c r="E44" s="577"/>
      <c r="F44" s="578"/>
      <c r="G44" s="578"/>
      <c r="H44" s="578"/>
      <c r="I44" s="578"/>
      <c r="J44" s="579"/>
      <c r="K44" s="159"/>
      <c r="L44" s="157"/>
      <c r="M44" s="157"/>
      <c r="N44" s="157"/>
      <c r="O44" s="157"/>
      <c r="P44" s="97"/>
      <c r="Q44" s="158"/>
      <c r="R44" s="158"/>
      <c r="S44" s="158"/>
      <c r="T44" s="158"/>
      <c r="U44" s="38"/>
      <c r="V44" s="123"/>
      <c r="W44" s="123"/>
      <c r="X44" s="1"/>
    </row>
    <row r="45" spans="1:24" ht="14.1" customHeight="1">
      <c r="A45" s="581"/>
      <c r="B45" s="578"/>
      <c r="C45" s="578"/>
      <c r="D45" s="579"/>
      <c r="E45" s="577"/>
      <c r="F45" s="578"/>
      <c r="G45" s="578"/>
      <c r="H45" s="578"/>
      <c r="I45" s="578"/>
      <c r="J45" s="579"/>
      <c r="K45" s="159"/>
      <c r="L45" s="157"/>
      <c r="M45" s="157"/>
      <c r="N45" s="157"/>
      <c r="O45" s="157"/>
      <c r="P45" s="97"/>
      <c r="Q45" s="158"/>
      <c r="R45" s="158"/>
      <c r="S45" s="158"/>
      <c r="T45" s="158"/>
      <c r="U45" s="38"/>
      <c r="V45" s="123"/>
      <c r="W45" s="123"/>
      <c r="X45" s="1"/>
    </row>
    <row r="46" spans="1:24" ht="14.1" customHeight="1">
      <c r="A46" s="581"/>
      <c r="B46" s="578"/>
      <c r="C46" s="578"/>
      <c r="D46" s="579"/>
      <c r="E46" s="577"/>
      <c r="F46" s="578"/>
      <c r="G46" s="578"/>
      <c r="H46" s="578"/>
      <c r="I46" s="578"/>
      <c r="J46" s="579"/>
      <c r="K46" s="159"/>
      <c r="L46" s="157"/>
      <c r="M46" s="157"/>
      <c r="N46" s="157"/>
      <c r="O46" s="157"/>
      <c r="P46" s="97"/>
      <c r="Q46" s="158"/>
      <c r="R46" s="158"/>
      <c r="S46" s="158"/>
      <c r="T46" s="158"/>
      <c r="U46" s="38"/>
      <c r="V46" s="123"/>
      <c r="W46" s="123"/>
      <c r="X46" s="1"/>
    </row>
    <row r="47" spans="1:24" ht="14.1" customHeight="1">
      <c r="A47" s="581"/>
      <c r="B47" s="578"/>
      <c r="C47" s="578"/>
      <c r="D47" s="579"/>
      <c r="E47" s="577"/>
      <c r="F47" s="578"/>
      <c r="G47" s="578"/>
      <c r="H47" s="578"/>
      <c r="I47" s="578"/>
      <c r="J47" s="579"/>
      <c r="K47" s="159"/>
      <c r="L47" s="157"/>
      <c r="M47" s="157"/>
      <c r="N47" s="157"/>
      <c r="O47" s="157"/>
      <c r="P47" s="97"/>
      <c r="Q47" s="158"/>
      <c r="R47" s="158"/>
      <c r="S47" s="158"/>
      <c r="T47" s="158"/>
      <c r="U47" s="38"/>
      <c r="V47" s="123"/>
      <c r="W47" s="123"/>
      <c r="X47" s="1"/>
    </row>
    <row r="48" spans="1:24" ht="14.1" customHeight="1">
      <c r="A48" s="581"/>
      <c r="B48" s="578"/>
      <c r="C48" s="578"/>
      <c r="D48" s="579"/>
      <c r="E48" s="577"/>
      <c r="F48" s="578"/>
      <c r="G48" s="578"/>
      <c r="H48" s="578"/>
      <c r="I48" s="578"/>
      <c r="J48" s="579"/>
      <c r="K48" s="159"/>
      <c r="L48" s="157"/>
      <c r="M48" s="157"/>
      <c r="N48" s="157"/>
      <c r="O48" s="157"/>
      <c r="P48" s="97"/>
      <c r="Q48" s="158"/>
      <c r="R48" s="158"/>
      <c r="S48" s="158"/>
      <c r="T48" s="158"/>
      <c r="U48" s="38"/>
      <c r="V48" s="123"/>
      <c r="W48" s="123"/>
      <c r="X48" s="1"/>
    </row>
    <row r="49" spans="1:24" ht="14.1" customHeight="1">
      <c r="A49" s="580"/>
      <c r="B49" s="578"/>
      <c r="C49" s="578"/>
      <c r="D49" s="579"/>
      <c r="E49" s="580"/>
      <c r="F49" s="578"/>
      <c r="G49" s="578"/>
      <c r="H49" s="578"/>
      <c r="I49" s="578"/>
      <c r="J49" s="579"/>
      <c r="K49" s="159"/>
      <c r="L49" s="157"/>
      <c r="M49" s="157"/>
      <c r="N49" s="157"/>
      <c r="O49" s="157"/>
      <c r="P49" s="158"/>
      <c r="Q49" s="158"/>
      <c r="R49" s="158"/>
      <c r="S49" s="158"/>
      <c r="T49" s="158"/>
      <c r="U49" s="123"/>
      <c r="V49" s="123"/>
      <c r="W49" s="123"/>
      <c r="X49" s="1"/>
    </row>
    <row r="50" spans="1:24" ht="14.1" customHeight="1">
      <c r="A50" s="580"/>
      <c r="B50" s="578"/>
      <c r="C50" s="578"/>
      <c r="D50" s="579"/>
      <c r="E50" s="580"/>
      <c r="F50" s="584"/>
      <c r="G50" s="584"/>
      <c r="H50" s="584"/>
      <c r="I50" s="584"/>
      <c r="J50" s="585"/>
      <c r="K50" s="156"/>
      <c r="L50" s="157"/>
      <c r="M50" s="157"/>
      <c r="N50" s="157"/>
      <c r="O50" s="157"/>
      <c r="P50" s="158"/>
      <c r="Q50" s="158"/>
      <c r="R50" s="158"/>
      <c r="S50" s="158"/>
      <c r="T50" s="158"/>
      <c r="U50" s="132"/>
      <c r="V50" s="123"/>
      <c r="W50" s="123"/>
      <c r="X50" s="1"/>
    </row>
    <row r="51" spans="1:24" ht="14.1" customHeight="1">
      <c r="A51" s="580"/>
      <c r="B51" s="578"/>
      <c r="C51" s="578"/>
      <c r="D51" s="579"/>
      <c r="E51" s="580"/>
      <c r="F51" s="584"/>
      <c r="G51" s="584"/>
      <c r="H51" s="584"/>
      <c r="I51" s="584"/>
      <c r="J51" s="585"/>
      <c r="K51" s="156"/>
      <c r="L51" s="157"/>
      <c r="M51" s="157"/>
      <c r="N51" s="157"/>
      <c r="O51" s="157"/>
      <c r="P51" s="158"/>
      <c r="Q51" s="158"/>
      <c r="R51" s="158"/>
      <c r="S51" s="158"/>
      <c r="T51" s="158"/>
      <c r="U51" s="132"/>
      <c r="V51" s="123"/>
      <c r="W51" s="123"/>
      <c r="X51" s="1"/>
    </row>
    <row r="52" spans="1:24" ht="14.1" customHeight="1">
      <c r="A52" s="580"/>
      <c r="B52" s="578"/>
      <c r="C52" s="578"/>
      <c r="D52" s="579"/>
      <c r="E52" s="580"/>
      <c r="F52" s="584"/>
      <c r="G52" s="584"/>
      <c r="H52" s="584"/>
      <c r="I52" s="584"/>
      <c r="J52" s="585"/>
      <c r="K52" s="156"/>
      <c r="L52" s="157"/>
      <c r="M52" s="157"/>
      <c r="N52" s="157"/>
      <c r="O52" s="157"/>
      <c r="P52" s="158"/>
      <c r="Q52" s="158"/>
      <c r="R52" s="158"/>
      <c r="S52" s="158"/>
      <c r="T52" s="158"/>
      <c r="U52" s="132"/>
      <c r="V52" s="123"/>
      <c r="W52" s="123"/>
      <c r="X52" s="1"/>
    </row>
    <row r="53" spans="1:24" ht="14.1" customHeight="1">
      <c r="A53" s="580"/>
      <c r="B53" s="578"/>
      <c r="C53" s="578"/>
      <c r="D53" s="579"/>
      <c r="E53" s="580"/>
      <c r="F53" s="584"/>
      <c r="G53" s="584"/>
      <c r="H53" s="584"/>
      <c r="I53" s="584"/>
      <c r="J53" s="585"/>
      <c r="K53" s="156"/>
      <c r="L53" s="158"/>
      <c r="M53" s="158"/>
      <c r="N53" s="158"/>
      <c r="O53" s="158"/>
      <c r="P53" s="158"/>
      <c r="Q53" s="158"/>
      <c r="R53" s="158"/>
      <c r="S53" s="158"/>
      <c r="T53" s="158"/>
      <c r="U53" s="132"/>
      <c r="V53" s="123"/>
      <c r="W53" s="123"/>
      <c r="X53" s="1"/>
    </row>
    <row r="54" spans="1:24" ht="14.1" customHeight="1">
      <c r="A54" s="580"/>
      <c r="B54" s="578"/>
      <c r="C54" s="578"/>
      <c r="D54" s="579"/>
      <c r="E54" s="580"/>
      <c r="F54" s="584"/>
      <c r="G54" s="584"/>
      <c r="H54" s="584"/>
      <c r="I54" s="584"/>
      <c r="J54" s="585"/>
      <c r="K54" s="156"/>
      <c r="L54" s="157"/>
      <c r="M54" s="157"/>
      <c r="N54" s="157"/>
      <c r="O54" s="157"/>
      <c r="P54" s="158"/>
      <c r="Q54" s="158"/>
      <c r="R54" s="158"/>
      <c r="S54" s="158"/>
      <c r="T54" s="158"/>
      <c r="U54" s="132"/>
      <c r="V54" s="123"/>
      <c r="W54" s="123"/>
      <c r="X54" s="1"/>
    </row>
    <row r="55" spans="1:24" ht="14.1" customHeight="1">
      <c r="A55" s="160"/>
      <c r="B55" s="161"/>
      <c r="C55" s="161"/>
      <c r="D55" s="161"/>
      <c r="E55" s="98"/>
      <c r="F55" s="98"/>
      <c r="G55" s="98"/>
      <c r="H55" s="99"/>
      <c r="I55" s="99"/>
      <c r="J55" s="99"/>
      <c r="K55" s="99"/>
      <c r="L55" s="132"/>
      <c r="M55" s="132"/>
      <c r="N55" s="132"/>
      <c r="O55" s="132"/>
      <c r="P55" s="132"/>
      <c r="Q55" s="132"/>
      <c r="R55" s="132"/>
      <c r="S55" s="132"/>
      <c r="T55" s="132"/>
      <c r="U55" s="132"/>
      <c r="V55" s="123"/>
      <c r="W55" s="123"/>
      <c r="X55" s="1"/>
    </row>
    <row r="56" spans="1:24" ht="14.1" customHeight="1">
      <c r="A56" s="657" t="s">
        <v>62</v>
      </c>
      <c r="B56" s="658"/>
      <c r="C56" s="659"/>
      <c r="D56" s="660" t="s">
        <v>683</v>
      </c>
      <c r="E56" s="661"/>
      <c r="F56" s="661"/>
      <c r="G56" s="662"/>
      <c r="H56" s="123"/>
      <c r="I56" s="123"/>
      <c r="J56" s="123"/>
      <c r="K56" s="123"/>
      <c r="L56" s="123"/>
      <c r="M56" s="123"/>
      <c r="N56" s="123"/>
      <c r="O56" s="123"/>
      <c r="P56" s="123"/>
      <c r="Q56" s="123"/>
      <c r="R56" s="123"/>
      <c r="S56" s="123"/>
      <c r="T56" s="123"/>
      <c r="U56" s="123"/>
      <c r="V56" s="123"/>
      <c r="W56" s="123"/>
      <c r="X56" s="1"/>
    </row>
    <row r="57" spans="1:24" ht="14.1" customHeight="1">
      <c r="A57" s="656" t="s">
        <v>164</v>
      </c>
      <c r="B57" s="656"/>
      <c r="C57" s="656"/>
      <c r="D57" s="660" t="s">
        <v>155</v>
      </c>
      <c r="E57" s="663"/>
      <c r="F57" s="663"/>
      <c r="G57" s="664"/>
      <c r="H57" s="123"/>
      <c r="I57" s="123"/>
      <c r="J57" s="123"/>
      <c r="K57" s="654"/>
      <c r="L57" s="655"/>
      <c r="M57" s="655"/>
      <c r="N57" s="655"/>
      <c r="O57" s="123"/>
      <c r="P57" s="123"/>
      <c r="Q57" s="123"/>
      <c r="R57" s="123"/>
      <c r="S57" s="123"/>
      <c r="T57" s="123"/>
      <c r="U57" s="123"/>
      <c r="V57" s="123"/>
      <c r="W57" s="123"/>
      <c r="X57" s="1"/>
    </row>
    <row r="58" spans="1:24" ht="14.1"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
    </row>
    <row r="59" spans="1:24" ht="14.1" customHeight="1">
      <c r="A59" s="38"/>
      <c r="B59" s="123"/>
      <c r="C59" s="123"/>
      <c r="D59" s="38"/>
      <c r="E59" s="123"/>
      <c r="F59" s="123"/>
      <c r="G59" s="123"/>
      <c r="H59" s="123"/>
      <c r="I59" s="162"/>
      <c r="J59" s="162"/>
      <c r="K59" s="123"/>
      <c r="L59" s="162"/>
      <c r="M59" s="123"/>
      <c r="N59" s="123"/>
      <c r="O59" s="123"/>
      <c r="P59" s="123"/>
      <c r="Q59" s="123"/>
      <c r="R59" s="123"/>
      <c r="S59" s="123"/>
      <c r="T59" s="123"/>
      <c r="U59" s="123"/>
      <c r="V59" s="123"/>
      <c r="W59" s="123"/>
      <c r="X59" s="1"/>
    </row>
    <row r="60" spans="1:24" ht="14.1" customHeight="1">
      <c r="A60" s="123"/>
      <c r="B60" s="123"/>
      <c r="C60" s="123"/>
      <c r="D60" s="38"/>
      <c r="E60" s="123"/>
      <c r="F60" s="123"/>
      <c r="G60" s="123"/>
      <c r="H60" s="123"/>
      <c r="I60" s="123"/>
      <c r="J60" s="123"/>
      <c r="K60" s="123"/>
      <c r="L60" s="123"/>
      <c r="M60" s="123"/>
      <c r="N60" s="123"/>
      <c r="O60" s="123"/>
      <c r="P60" s="123"/>
      <c r="Q60" s="123"/>
      <c r="R60" s="123"/>
      <c r="S60" s="123"/>
      <c r="T60" s="123"/>
      <c r="U60" s="123"/>
      <c r="V60" s="123"/>
      <c r="W60" s="123"/>
      <c r="X60" s="1"/>
    </row>
    <row r="61" spans="1:24" ht="14.1" customHeight="1">
      <c r="A61" s="665" t="s">
        <v>1</v>
      </c>
      <c r="B61" s="666"/>
      <c r="C61" s="667"/>
      <c r="D61" s="38" t="s">
        <v>55</v>
      </c>
      <c r="E61" s="38"/>
      <c r="F61" s="38"/>
      <c r="G61" s="38" t="s">
        <v>58</v>
      </c>
      <c r="H61" s="38"/>
      <c r="I61" s="38"/>
      <c r="J61" s="606"/>
      <c r="K61" s="607"/>
      <c r="L61" s="607"/>
      <c r="M61" s="607"/>
      <c r="N61" s="608"/>
      <c r="O61" s="38"/>
      <c r="P61" s="97" t="s">
        <v>166</v>
      </c>
      <c r="Q61" s="586"/>
      <c r="R61" s="587"/>
      <c r="S61" s="38" t="s">
        <v>57</v>
      </c>
      <c r="T61" s="123"/>
      <c r="U61" s="123"/>
      <c r="V61" s="123"/>
      <c r="W61" s="123"/>
      <c r="X61" s="1"/>
    </row>
    <row r="62" spans="1:24" ht="14.1" customHeight="1">
      <c r="A62" s="123"/>
      <c r="B62" s="123"/>
      <c r="C62" s="123"/>
      <c r="D62" s="38" t="s">
        <v>56</v>
      </c>
      <c r="E62" s="38"/>
      <c r="F62" s="38"/>
      <c r="G62" s="38" t="s">
        <v>58</v>
      </c>
      <c r="H62" s="38"/>
      <c r="I62" s="38"/>
      <c r="J62" s="606"/>
      <c r="K62" s="607"/>
      <c r="L62" s="607"/>
      <c r="M62" s="607"/>
      <c r="N62" s="608"/>
      <c r="O62" s="38"/>
      <c r="P62" s="97" t="s">
        <v>166</v>
      </c>
      <c r="Q62" s="586"/>
      <c r="R62" s="587"/>
      <c r="S62" s="38" t="s">
        <v>57</v>
      </c>
      <c r="T62" s="123"/>
      <c r="U62" s="123"/>
      <c r="V62" s="123"/>
      <c r="W62" s="123"/>
      <c r="X62" s="1"/>
    </row>
    <row r="63" spans="1:24">
      <c r="A63" s="123"/>
      <c r="B63" s="205"/>
      <c r="C63" s="205"/>
      <c r="D63" s="38" t="s">
        <v>538</v>
      </c>
      <c r="E63" s="206"/>
      <c r="F63" s="206"/>
      <c r="G63" s="38" t="s">
        <v>58</v>
      </c>
      <c r="H63" s="38"/>
      <c r="I63" s="38"/>
      <c r="J63" s="606"/>
      <c r="K63" s="607"/>
      <c r="L63" s="607"/>
      <c r="M63" s="607"/>
      <c r="N63" s="608"/>
      <c r="O63" s="38"/>
      <c r="P63" s="97" t="s">
        <v>166</v>
      </c>
      <c r="Q63" s="586"/>
      <c r="R63" s="587"/>
      <c r="S63" s="38" t="s">
        <v>57</v>
      </c>
      <c r="T63" s="206"/>
      <c r="U63" s="206"/>
      <c r="V63" s="206"/>
      <c r="W63" s="206"/>
      <c r="X63" s="1"/>
    </row>
    <row r="64" spans="1:24" ht="14.1" customHeight="1">
      <c r="A64" s="123"/>
      <c r="B64" s="123"/>
      <c r="C64" s="123"/>
      <c r="D64" s="38" t="s">
        <v>328</v>
      </c>
      <c r="E64" s="38"/>
      <c r="F64" s="38"/>
      <c r="G64" s="38"/>
      <c r="H64" s="319" t="s">
        <v>553</v>
      </c>
      <c r="I64" s="38"/>
      <c r="J64" s="38"/>
      <c r="K64" s="38"/>
      <c r="L64" s="38"/>
      <c r="M64" s="38"/>
      <c r="N64" s="38"/>
      <c r="O64" s="38"/>
      <c r="P64" s="123"/>
      <c r="Q64" s="123"/>
      <c r="R64" s="123"/>
      <c r="S64" s="123"/>
      <c r="T64" s="123"/>
      <c r="U64" s="123"/>
      <c r="V64" s="123"/>
      <c r="W64" s="123"/>
      <c r="X64" s="1"/>
    </row>
    <row r="65" spans="1:24">
      <c r="A65" s="123"/>
      <c r="B65" s="123"/>
      <c r="C65" s="123"/>
      <c r="D65" s="38" t="s">
        <v>156</v>
      </c>
      <c r="E65" s="38"/>
      <c r="F65" s="38"/>
      <c r="G65" s="38"/>
      <c r="H65" s="38" t="s">
        <v>226</v>
      </c>
      <c r="I65" s="38" t="s">
        <v>109</v>
      </c>
      <c r="J65" s="604"/>
      <c r="K65" s="605"/>
      <c r="L65" s="38"/>
      <c r="M65" s="38" t="s">
        <v>110</v>
      </c>
      <c r="N65" s="38"/>
      <c r="O65" s="38"/>
      <c r="P65" s="38"/>
      <c r="Q65" s="38"/>
      <c r="R65" s="38"/>
      <c r="S65" s="38"/>
      <c r="T65" s="38"/>
      <c r="U65" s="38"/>
      <c r="V65" s="38"/>
      <c r="W65" s="38"/>
      <c r="X65" s="1"/>
    </row>
    <row r="66" spans="1:24">
      <c r="A66" s="123"/>
      <c r="B66" s="123"/>
      <c r="C66" s="123"/>
      <c r="D66" s="38"/>
      <c r="E66" s="38"/>
      <c r="F66" s="38"/>
      <c r="G66" s="38" t="s">
        <v>58</v>
      </c>
      <c r="H66" s="38"/>
      <c r="I66" s="38"/>
      <c r="J66" s="698"/>
      <c r="K66" s="699"/>
      <c r="L66" s="699"/>
      <c r="M66" s="699"/>
      <c r="N66" s="700"/>
      <c r="O66" s="38"/>
      <c r="P66" s="97" t="s">
        <v>166</v>
      </c>
      <c r="Q66" s="588"/>
      <c r="R66" s="589"/>
      <c r="S66" s="38" t="s">
        <v>167</v>
      </c>
      <c r="T66" s="38"/>
      <c r="U66" s="38"/>
      <c r="V66" s="38"/>
      <c r="W66" s="38"/>
      <c r="X66" s="1"/>
    </row>
    <row r="67" spans="1:24">
      <c r="A67" s="123"/>
      <c r="B67" s="123"/>
      <c r="C67" s="123"/>
      <c r="D67" s="39"/>
      <c r="E67" s="39"/>
      <c r="F67" s="39"/>
      <c r="G67" s="39"/>
      <c r="H67" s="39"/>
      <c r="I67" s="39"/>
      <c r="J67" s="38"/>
      <c r="K67" s="38"/>
      <c r="L67" s="38"/>
      <c r="M67" s="38"/>
      <c r="N67" s="38"/>
      <c r="O67" s="39"/>
      <c r="P67" s="39"/>
      <c r="Q67" s="39"/>
      <c r="R67" s="39"/>
      <c r="S67" s="39"/>
      <c r="T67" s="39"/>
      <c r="U67" s="39"/>
      <c r="V67" s="39"/>
      <c r="W67" s="39"/>
      <c r="X67" s="1"/>
    </row>
    <row r="68" spans="1:24">
      <c r="A68" s="123"/>
      <c r="B68" s="205"/>
      <c r="C68" s="205"/>
      <c r="D68" s="206"/>
      <c r="E68" s="206"/>
      <c r="F68" s="206"/>
      <c r="G68" s="206"/>
      <c r="H68" s="206"/>
      <c r="I68" s="206"/>
      <c r="J68" s="206"/>
      <c r="K68" s="206"/>
      <c r="L68" s="206"/>
      <c r="M68" s="206"/>
      <c r="N68" s="206"/>
      <c r="O68" s="206"/>
      <c r="P68" s="206"/>
      <c r="Q68" s="206"/>
      <c r="R68" s="206"/>
      <c r="S68" s="206"/>
      <c r="T68" s="206"/>
      <c r="U68" s="206"/>
      <c r="V68" s="206"/>
      <c r="W68" s="206"/>
      <c r="X68" s="1"/>
    </row>
    <row r="69" spans="1:24">
      <c r="A69" s="123"/>
      <c r="B69" s="205"/>
      <c r="C69" s="205"/>
      <c r="D69" s="206"/>
      <c r="E69" s="206"/>
      <c r="F69" s="206"/>
      <c r="G69" s="206"/>
      <c r="H69" s="206"/>
      <c r="I69" s="206"/>
      <c r="J69" s="206"/>
      <c r="K69" s="206"/>
      <c r="L69" s="206"/>
      <c r="M69" s="206"/>
      <c r="N69" s="206"/>
      <c r="O69" s="206"/>
      <c r="P69" s="206"/>
      <c r="Q69" s="206"/>
      <c r="R69" s="206"/>
      <c r="S69" s="206"/>
      <c r="T69" s="206"/>
      <c r="U69" s="206"/>
      <c r="V69" s="206"/>
      <c r="W69" s="206"/>
      <c r="X69" s="1"/>
    </row>
    <row r="70" spans="1:24">
      <c r="A70" s="123"/>
      <c r="B70" s="205"/>
      <c r="C70" s="207"/>
      <c r="D70" s="206"/>
      <c r="E70" s="206"/>
      <c r="F70" s="206"/>
      <c r="G70" s="206"/>
      <c r="H70" s="206"/>
      <c r="I70" s="206"/>
      <c r="J70" s="206"/>
      <c r="K70" s="206"/>
      <c r="L70" s="206"/>
      <c r="M70" s="206"/>
      <c r="N70" s="206"/>
      <c r="O70" s="206"/>
      <c r="P70" s="206"/>
      <c r="Q70" s="206"/>
      <c r="R70" s="206"/>
      <c r="S70" s="206"/>
      <c r="T70" s="206"/>
      <c r="U70" s="206"/>
      <c r="V70" s="206"/>
      <c r="W70" s="206"/>
      <c r="X70" s="1"/>
    </row>
    <row r="71" spans="1:24">
      <c r="A71" s="123"/>
      <c r="B71" s="205"/>
      <c r="C71" s="205"/>
      <c r="D71" s="206"/>
      <c r="E71" s="206"/>
      <c r="F71" s="206"/>
      <c r="G71" s="206"/>
      <c r="H71" s="206"/>
      <c r="I71" s="206"/>
      <c r="J71" s="206"/>
      <c r="K71" s="206"/>
      <c r="L71" s="206"/>
      <c r="M71" s="206"/>
      <c r="N71" s="206"/>
      <c r="O71" s="206"/>
      <c r="P71" s="206"/>
      <c r="Q71" s="206"/>
      <c r="R71" s="206"/>
      <c r="S71" s="206"/>
      <c r="T71" s="206"/>
      <c r="U71" s="206"/>
      <c r="V71" s="206"/>
      <c r="W71" s="206"/>
      <c r="X71" s="1"/>
    </row>
    <row r="72" spans="1:24">
      <c r="A72" s="123"/>
      <c r="B72" s="205"/>
      <c r="C72" s="205"/>
      <c r="D72" s="206"/>
      <c r="E72" s="206"/>
      <c r="F72" s="206"/>
      <c r="G72" s="206"/>
      <c r="H72" s="206"/>
      <c r="I72" s="206"/>
      <c r="J72" s="206"/>
      <c r="K72" s="206"/>
      <c r="L72" s="206"/>
      <c r="M72" s="206"/>
      <c r="N72" s="206"/>
      <c r="O72" s="206"/>
      <c r="P72" s="206"/>
      <c r="Q72" s="206"/>
      <c r="R72" s="206"/>
      <c r="S72" s="206"/>
      <c r="T72" s="206"/>
      <c r="U72" s="206"/>
      <c r="V72" s="206"/>
      <c r="W72" s="206"/>
      <c r="X72" s="1"/>
    </row>
    <row r="73" spans="1:24">
      <c r="A73" s="123"/>
      <c r="B73" s="205"/>
      <c r="C73" s="205"/>
      <c r="D73" s="206"/>
      <c r="E73" s="206"/>
      <c r="F73" s="206"/>
      <c r="G73" s="206"/>
      <c r="H73" s="206"/>
      <c r="I73" s="206"/>
      <c r="J73" s="206"/>
      <c r="K73" s="206"/>
      <c r="L73" s="206"/>
      <c r="M73" s="206"/>
      <c r="N73" s="206"/>
      <c r="O73" s="206"/>
      <c r="P73" s="206"/>
      <c r="Q73" s="206"/>
      <c r="R73" s="206"/>
      <c r="S73" s="206"/>
      <c r="T73" s="206"/>
      <c r="U73" s="206"/>
      <c r="V73" s="206"/>
      <c r="W73" s="206"/>
      <c r="X73" s="1"/>
    </row>
    <row r="74" spans="1:24">
      <c r="A74" s="123"/>
      <c r="B74" s="205"/>
      <c r="C74" s="205"/>
      <c r="D74" s="205"/>
      <c r="E74" s="205"/>
      <c r="F74" s="205"/>
      <c r="G74" s="205"/>
      <c r="H74" s="205"/>
      <c r="I74" s="205"/>
      <c r="J74" s="205"/>
      <c r="K74" s="205"/>
      <c r="L74" s="205"/>
      <c r="M74" s="205"/>
      <c r="N74" s="205"/>
      <c r="O74" s="205"/>
      <c r="P74" s="205"/>
      <c r="Q74" s="205"/>
      <c r="R74" s="205"/>
      <c r="S74" s="205"/>
      <c r="T74" s="205"/>
      <c r="U74" s="205"/>
      <c r="V74" s="205"/>
      <c r="W74" s="205"/>
      <c r="X74" s="1"/>
    </row>
    <row r="75" spans="1:24">
      <c r="A75" s="123"/>
      <c r="B75" s="208"/>
      <c r="C75" s="208"/>
      <c r="D75" s="208"/>
      <c r="E75" s="208"/>
      <c r="F75" s="208"/>
      <c r="G75" s="208"/>
      <c r="H75" s="208"/>
      <c r="I75" s="208"/>
      <c r="J75" s="208"/>
      <c r="K75" s="208"/>
      <c r="L75" s="208"/>
      <c r="M75" s="208"/>
      <c r="N75" s="208"/>
      <c r="O75" s="208"/>
      <c r="P75" s="208"/>
      <c r="Q75" s="208"/>
      <c r="R75" s="208"/>
      <c r="S75" s="208"/>
      <c r="T75" s="208"/>
      <c r="U75" s="208"/>
      <c r="V75" s="208"/>
      <c r="W75" s="205"/>
      <c r="X75" s="1"/>
    </row>
    <row r="76" spans="1:24">
      <c r="A76" s="123"/>
      <c r="B76" s="205"/>
      <c r="C76" s="205"/>
      <c r="D76" s="205"/>
      <c r="E76" s="205"/>
      <c r="F76" s="205"/>
      <c r="G76" s="205"/>
      <c r="H76" s="205"/>
      <c r="I76" s="205"/>
      <c r="J76" s="205"/>
      <c r="K76" s="205"/>
      <c r="L76" s="205"/>
      <c r="M76" s="205"/>
      <c r="N76" s="205"/>
      <c r="O76" s="205"/>
      <c r="P76" s="205"/>
      <c r="Q76" s="205"/>
      <c r="R76" s="205"/>
      <c r="S76" s="205"/>
      <c r="T76" s="205"/>
      <c r="U76" s="205"/>
      <c r="V76" s="205"/>
      <c r="W76" s="205"/>
      <c r="X76" s="1"/>
    </row>
    <row r="77" spans="1:24" ht="5.0999999999999996" customHeight="1">
      <c r="A77" s="1"/>
      <c r="B77" s="1"/>
      <c r="C77" s="1"/>
      <c r="D77" s="1"/>
      <c r="E77" s="1"/>
      <c r="F77" s="1"/>
      <c r="G77" s="1"/>
      <c r="H77" s="1"/>
      <c r="I77" s="1"/>
      <c r="J77" s="1"/>
      <c r="K77" s="1"/>
      <c r="L77" s="1"/>
      <c r="M77" s="1"/>
      <c r="N77" s="1"/>
      <c r="O77" s="1"/>
      <c r="P77" s="1"/>
      <c r="Q77" s="1"/>
      <c r="R77" s="1"/>
      <c r="S77" s="1"/>
      <c r="T77" s="1"/>
      <c r="U77" s="1"/>
      <c r="V77" s="1"/>
      <c r="W77" s="1"/>
      <c r="X77" s="1"/>
    </row>
    <row r="78" spans="1:24">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
    </row>
    <row r="79" spans="1:24" ht="14.25">
      <c r="A79" s="163"/>
      <c r="B79" s="163"/>
      <c r="C79" s="163"/>
      <c r="D79" s="163"/>
      <c r="E79" s="701" t="s">
        <v>152</v>
      </c>
      <c r="F79" s="702"/>
      <c r="G79" s="702"/>
      <c r="H79" s="702"/>
      <c r="I79" s="702"/>
      <c r="J79" s="702"/>
      <c r="K79" s="702"/>
      <c r="L79" s="703"/>
      <c r="M79" s="204" t="s">
        <v>221</v>
      </c>
      <c r="N79" s="163"/>
      <c r="O79" s="163"/>
      <c r="P79" s="163"/>
      <c r="Q79" s="163"/>
      <c r="R79" s="163"/>
      <c r="S79" s="163"/>
      <c r="T79" s="163"/>
      <c r="U79" s="163"/>
      <c r="V79" s="163"/>
      <c r="W79" s="163"/>
      <c r="X79" s="1"/>
    </row>
    <row r="80" spans="1:24">
      <c r="A80" s="163"/>
      <c r="B80" s="163"/>
      <c r="C80" s="163"/>
      <c r="D80" s="163"/>
      <c r="E80" s="36"/>
      <c r="F80" s="36"/>
      <c r="G80" s="36"/>
      <c r="H80" s="36"/>
      <c r="I80" s="36"/>
      <c r="J80" s="36"/>
      <c r="K80" s="36"/>
      <c r="L80" s="163"/>
      <c r="M80" s="209" t="s">
        <v>233</v>
      </c>
      <c r="N80" s="209"/>
      <c r="O80" s="209"/>
      <c r="P80" s="209"/>
      <c r="Q80" s="209"/>
      <c r="R80" s="209"/>
      <c r="S80" s="209"/>
      <c r="T80" s="209"/>
      <c r="U80" s="209"/>
      <c r="V80" s="209"/>
      <c r="W80" s="209"/>
      <c r="X80" s="1"/>
    </row>
    <row r="81" spans="1:24">
      <c r="A81" s="164" t="s">
        <v>26</v>
      </c>
      <c r="B81" s="165"/>
      <c r="C81" s="166"/>
      <c r="D81" s="590"/>
      <c r="E81" s="591"/>
      <c r="F81" s="591"/>
      <c r="G81" s="591"/>
      <c r="H81" s="592"/>
      <c r="I81" s="36"/>
      <c r="J81" s="36"/>
      <c r="K81" s="36"/>
      <c r="L81" s="163"/>
      <c r="M81" s="209" t="s">
        <v>234</v>
      </c>
      <c r="N81" s="209"/>
      <c r="O81" s="209"/>
      <c r="P81" s="209"/>
      <c r="Q81" s="209"/>
      <c r="R81" s="209"/>
      <c r="S81" s="209"/>
      <c r="T81" s="209"/>
      <c r="U81" s="209"/>
      <c r="V81" s="209"/>
      <c r="W81" s="209"/>
      <c r="X81" s="1"/>
    </row>
    <row r="82" spans="1:24" ht="14.1" customHeight="1">
      <c r="A82" s="494" t="s">
        <v>13</v>
      </c>
      <c r="B82" s="495"/>
      <c r="C82" s="496"/>
      <c r="D82" s="531"/>
      <c r="E82" s="531"/>
      <c r="F82" s="531"/>
      <c r="G82" s="531"/>
      <c r="H82" s="531"/>
      <c r="I82" s="531"/>
      <c r="J82" s="531"/>
      <c r="K82" s="532"/>
      <c r="L82" s="430" t="s">
        <v>652</v>
      </c>
      <c r="M82" s="101"/>
      <c r="N82" s="101"/>
      <c r="O82" s="163"/>
      <c r="P82" s="163"/>
      <c r="Q82" s="163"/>
      <c r="R82" s="163"/>
      <c r="S82" s="163"/>
      <c r="T82" s="163"/>
      <c r="U82" s="163"/>
      <c r="V82" s="163"/>
      <c r="W82" s="163"/>
      <c r="X82" s="1"/>
    </row>
    <row r="83" spans="1:24" ht="14.1" customHeight="1">
      <c r="A83" s="494" t="s">
        <v>34</v>
      </c>
      <c r="B83" s="495"/>
      <c r="C83" s="496"/>
      <c r="D83" s="531"/>
      <c r="E83" s="531"/>
      <c r="F83" s="531"/>
      <c r="G83" s="531"/>
      <c r="H83" s="531"/>
      <c r="I83" s="531"/>
      <c r="J83" s="531"/>
      <c r="K83" s="532"/>
      <c r="L83" s="430" t="s">
        <v>652</v>
      </c>
      <c r="M83" s="101"/>
      <c r="N83" s="101"/>
      <c r="O83" s="163"/>
      <c r="P83" s="163"/>
      <c r="Q83" s="163"/>
      <c r="R83" s="163"/>
      <c r="S83" s="163"/>
      <c r="T83" s="163"/>
      <c r="U83" s="163"/>
      <c r="V83" s="163"/>
      <c r="W83" s="163"/>
      <c r="X83" s="1"/>
    </row>
    <row r="84" spans="1:24" ht="14.1" customHeight="1">
      <c r="A84" s="494" t="s">
        <v>14</v>
      </c>
      <c r="B84" s="495"/>
      <c r="C84" s="496"/>
      <c r="D84" s="531"/>
      <c r="E84" s="531"/>
      <c r="F84" s="531"/>
      <c r="G84" s="531"/>
      <c r="H84" s="531"/>
      <c r="I84" s="531"/>
      <c r="J84" s="531"/>
      <c r="K84" s="532"/>
      <c r="L84" s="484" t="s">
        <v>7</v>
      </c>
      <c r="M84" s="485"/>
      <c r="N84" s="488" t="str">
        <f>IF(N5="","",N5)</f>
        <v/>
      </c>
      <c r="O84" s="489"/>
      <c r="P84" s="489"/>
      <c r="Q84" s="489"/>
      <c r="R84" s="490"/>
      <c r="S84" s="163"/>
      <c r="T84" s="163"/>
      <c r="U84" s="163"/>
      <c r="V84" s="163"/>
      <c r="W84" s="163"/>
      <c r="X84" s="1"/>
    </row>
    <row r="85" spans="1:24" ht="14.1" customHeight="1">
      <c r="A85" s="124" t="s">
        <v>37</v>
      </c>
      <c r="B85" s="125"/>
      <c r="C85" s="126"/>
      <c r="D85" s="531" t="str">
        <f>IF(D6="","",D6)</f>
        <v/>
      </c>
      <c r="E85" s="531"/>
      <c r="F85" s="531"/>
      <c r="G85" s="531"/>
      <c r="H85" s="531"/>
      <c r="I85" s="531"/>
      <c r="J85" s="531"/>
      <c r="K85" s="532"/>
      <c r="L85" s="509" t="s">
        <v>70</v>
      </c>
      <c r="M85" s="485"/>
      <c r="N85" s="488" t="str">
        <f>IF(N6="","",N6)</f>
        <v/>
      </c>
      <c r="O85" s="489"/>
      <c r="P85" s="489"/>
      <c r="Q85" s="489"/>
      <c r="R85" s="490"/>
      <c r="S85" s="163"/>
      <c r="T85" s="163"/>
      <c r="U85" s="163"/>
      <c r="V85" s="163"/>
      <c r="W85" s="163"/>
      <c r="X85" s="1"/>
    </row>
    <row r="86" spans="1:24" ht="14.1" customHeight="1">
      <c r="A86" s="127" t="s">
        <v>93</v>
      </c>
      <c r="B86" s="128"/>
      <c r="C86" s="129"/>
      <c r="D86" s="531" t="str">
        <f>IF(D7="","",D7)</f>
        <v/>
      </c>
      <c r="E86" s="531"/>
      <c r="F86" s="531"/>
      <c r="G86" s="531"/>
      <c r="H86" s="531"/>
      <c r="I86" s="531"/>
      <c r="J86" s="531"/>
      <c r="K86" s="532"/>
      <c r="L86" s="509" t="s">
        <v>53</v>
      </c>
      <c r="M86" s="485"/>
      <c r="N86" s="593" t="str">
        <f>IF(N7="","",N7)</f>
        <v/>
      </c>
      <c r="O86" s="594"/>
      <c r="P86" s="594"/>
      <c r="Q86" s="594"/>
      <c r="R86" s="594"/>
      <c r="S86" s="594"/>
      <c r="T86" s="594"/>
      <c r="U86" s="594"/>
      <c r="V86" s="595"/>
      <c r="W86" s="163"/>
      <c r="X86" s="1"/>
    </row>
    <row r="87" spans="1:24">
      <c r="A87" s="169"/>
      <c r="B87" s="169"/>
      <c r="C87" s="169"/>
      <c r="D87" s="169"/>
      <c r="E87" s="169"/>
      <c r="F87" s="169"/>
      <c r="G87" s="100"/>
      <c r="H87" s="100"/>
      <c r="I87" s="169"/>
      <c r="J87" s="169"/>
      <c r="K87" s="169"/>
      <c r="L87" s="163"/>
      <c r="M87" s="163"/>
      <c r="N87" s="163"/>
      <c r="O87" s="163"/>
      <c r="P87" s="163"/>
      <c r="Q87" s="163"/>
      <c r="R87" s="163"/>
      <c r="S87" s="163"/>
      <c r="T87" s="163"/>
      <c r="U87" s="163"/>
      <c r="V87" s="163"/>
      <c r="W87" s="163"/>
      <c r="X87" s="1"/>
    </row>
    <row r="88" spans="1:24" ht="14.1" customHeight="1">
      <c r="A88" s="497" t="s">
        <v>53</v>
      </c>
      <c r="B88" s="498"/>
      <c r="C88" s="499"/>
      <c r="D88" s="488" t="str">
        <f>IF(D9="","",D9)</f>
        <v/>
      </c>
      <c r="E88" s="489"/>
      <c r="F88" s="489"/>
      <c r="G88" s="489"/>
      <c r="H88" s="489"/>
      <c r="I88" s="489"/>
      <c r="J88" s="489"/>
      <c r="K88" s="489"/>
      <c r="L88" s="489"/>
      <c r="M88" s="490"/>
      <c r="N88" s="101"/>
      <c r="O88" s="101"/>
      <c r="P88" s="101"/>
      <c r="Q88" s="163"/>
      <c r="R88" s="163"/>
      <c r="S88" s="163"/>
      <c r="T88" s="163"/>
      <c r="U88" s="163"/>
      <c r="V88" s="163"/>
      <c r="W88" s="163"/>
      <c r="X88" s="1"/>
    </row>
    <row r="89" spans="1:24" ht="14.1" customHeight="1">
      <c r="A89" s="491" t="s">
        <v>68</v>
      </c>
      <c r="B89" s="492"/>
      <c r="C89" s="493"/>
      <c r="D89" s="488" t="str">
        <f>IF(D10="","",D10)</f>
        <v/>
      </c>
      <c r="E89" s="489"/>
      <c r="F89" s="489"/>
      <c r="G89" s="489"/>
      <c r="H89" s="489"/>
      <c r="I89" s="489"/>
      <c r="J89" s="489"/>
      <c r="K89" s="489"/>
      <c r="L89" s="489"/>
      <c r="M89" s="490"/>
      <c r="N89" s="101"/>
      <c r="O89" s="101"/>
      <c r="P89" s="101"/>
      <c r="Q89" s="163"/>
      <c r="R89" s="163"/>
      <c r="S89" s="163"/>
      <c r="T89" s="163"/>
      <c r="U89" s="163"/>
      <c r="V89" s="163"/>
      <c r="W89" s="163"/>
      <c r="X89" s="1"/>
    </row>
    <row r="90" spans="1:24" ht="14.1" customHeight="1">
      <c r="A90" s="497" t="s">
        <v>54</v>
      </c>
      <c r="B90" s="498"/>
      <c r="C90" s="499"/>
      <c r="D90" s="574" t="str">
        <f>IF(D11="","",D11)</f>
        <v/>
      </c>
      <c r="E90" s="575"/>
      <c r="F90" s="575"/>
      <c r="G90" s="575"/>
      <c r="H90" s="575"/>
      <c r="I90" s="575"/>
      <c r="J90" s="575"/>
      <c r="K90" s="576"/>
      <c r="L90" s="333"/>
      <c r="M90" s="333"/>
      <c r="N90" s="101"/>
      <c r="O90" s="101"/>
      <c r="P90" s="101"/>
      <c r="Q90" s="163"/>
      <c r="R90" s="163"/>
      <c r="S90" s="163"/>
      <c r="T90" s="163"/>
      <c r="U90" s="163"/>
      <c r="V90" s="163"/>
      <c r="W90" s="163"/>
      <c r="X90" s="1"/>
    </row>
    <row r="91" spans="1:24">
      <c r="A91" s="163"/>
      <c r="B91" s="163"/>
      <c r="C91" s="163"/>
      <c r="D91" s="163"/>
      <c r="E91" s="163"/>
      <c r="F91" s="163"/>
      <c r="G91" s="36"/>
      <c r="H91" s="36"/>
      <c r="I91" s="163"/>
      <c r="J91" s="163"/>
      <c r="K91" s="163"/>
      <c r="L91" s="163"/>
      <c r="M91" s="163"/>
      <c r="N91" s="163"/>
      <c r="O91" s="163"/>
      <c r="P91" s="163"/>
      <c r="Q91" s="163"/>
      <c r="R91" s="163"/>
      <c r="S91" s="163"/>
      <c r="T91" s="163"/>
      <c r="U91" s="163"/>
      <c r="V91" s="163"/>
      <c r="W91" s="163"/>
      <c r="X91" s="1"/>
    </row>
    <row r="92" spans="1:24" ht="14.1" customHeight="1">
      <c r="A92" s="163"/>
      <c r="B92" s="163"/>
      <c r="C92" s="163"/>
      <c r="D92" s="163"/>
      <c r="E92" s="163"/>
      <c r="F92" s="163"/>
      <c r="G92" s="168"/>
      <c r="H92" s="101"/>
      <c r="I92" s="168"/>
      <c r="J92" s="101"/>
      <c r="K92" s="168"/>
      <c r="L92" s="170"/>
      <c r="M92" s="101"/>
      <c r="N92" s="101"/>
      <c r="O92" s="101"/>
      <c r="P92" s="101"/>
      <c r="Q92" s="163"/>
      <c r="R92" s="163"/>
      <c r="S92" s="163"/>
      <c r="T92" s="163"/>
      <c r="U92" s="163"/>
      <c r="V92" s="163"/>
      <c r="W92" s="163"/>
      <c r="X92" s="1"/>
    </row>
    <row r="93" spans="1:24" ht="14.1" customHeight="1">
      <c r="A93" s="163"/>
      <c r="B93" s="163"/>
      <c r="C93" s="163"/>
      <c r="D93" s="170"/>
      <c r="E93" s="101"/>
      <c r="F93" s="101"/>
      <c r="G93" s="101"/>
      <c r="H93" s="101"/>
      <c r="I93" s="101"/>
      <c r="J93" s="167"/>
      <c r="K93" s="167"/>
      <c r="L93" s="170"/>
      <c r="M93" s="101"/>
      <c r="N93" s="101"/>
      <c r="O93" s="101"/>
      <c r="P93" s="101"/>
      <c r="Q93" s="163"/>
      <c r="R93" s="163"/>
      <c r="S93" s="163"/>
      <c r="T93" s="163"/>
      <c r="U93" s="163"/>
      <c r="V93" s="163"/>
      <c r="W93" s="163"/>
      <c r="X93" s="1"/>
    </row>
    <row r="94" spans="1:24" ht="14.1" customHeight="1">
      <c r="A94" s="525" t="s">
        <v>179</v>
      </c>
      <c r="B94" s="526"/>
      <c r="C94" s="527"/>
      <c r="D94" s="488" t="str">
        <f>IF(D15="","",D15)</f>
        <v/>
      </c>
      <c r="E94" s="489"/>
      <c r="F94" s="489"/>
      <c r="G94" s="489"/>
      <c r="H94" s="489"/>
      <c r="I94" s="489"/>
      <c r="J94" s="489"/>
      <c r="K94" s="489"/>
      <c r="L94" s="489"/>
      <c r="M94" s="490"/>
      <c r="N94" s="163"/>
      <c r="O94" s="486"/>
      <c r="P94" s="486"/>
      <c r="Q94" s="487"/>
      <c r="R94" s="487"/>
      <c r="S94" s="487"/>
      <c r="T94" s="487"/>
      <c r="U94" s="487"/>
      <c r="V94" s="163"/>
      <c r="W94" s="163"/>
      <c r="X94" s="1"/>
    </row>
    <row r="95" spans="1:24" ht="14.1" customHeight="1">
      <c r="A95" s="525" t="s">
        <v>94</v>
      </c>
      <c r="B95" s="537"/>
      <c r="C95" s="538"/>
      <c r="D95" s="488" t="str">
        <f>IF(D16="","",D16)</f>
        <v/>
      </c>
      <c r="E95" s="489"/>
      <c r="F95" s="489"/>
      <c r="G95" s="489"/>
      <c r="H95" s="489"/>
      <c r="I95" s="489"/>
      <c r="J95" s="489"/>
      <c r="K95" s="489"/>
      <c r="L95" s="489"/>
      <c r="M95" s="490"/>
      <c r="N95" s="163"/>
      <c r="O95" s="168"/>
      <c r="P95" s="168"/>
      <c r="Q95" s="171"/>
      <c r="R95" s="171"/>
      <c r="S95" s="171"/>
      <c r="T95" s="171"/>
      <c r="U95" s="171"/>
      <c r="V95" s="163"/>
      <c r="W95" s="163"/>
      <c r="X95" s="1"/>
    </row>
    <row r="96" spans="1:24">
      <c r="A96" s="163"/>
      <c r="B96" s="163"/>
      <c r="C96" s="163"/>
      <c r="D96" s="163"/>
      <c r="E96" s="163"/>
      <c r="F96" s="163"/>
      <c r="G96" s="36"/>
      <c r="H96" s="36"/>
      <c r="I96" s="163"/>
      <c r="J96" s="163"/>
      <c r="K96" s="163"/>
      <c r="L96" s="163"/>
      <c r="M96" s="163"/>
      <c r="N96" s="163"/>
      <c r="O96" s="163"/>
      <c r="P96" s="163"/>
      <c r="Q96" s="163"/>
      <c r="R96" s="163"/>
      <c r="S96" s="163"/>
      <c r="T96" s="163"/>
      <c r="U96" s="163"/>
      <c r="V96" s="163"/>
      <c r="W96" s="163"/>
      <c r="X96" s="1"/>
    </row>
    <row r="97" spans="1:24" ht="21" customHeight="1">
      <c r="A97" s="539" t="s">
        <v>596</v>
      </c>
      <c r="B97" s="540"/>
      <c r="C97" s="541"/>
      <c r="D97" s="545" t="str">
        <f>IF(D18="","",D18)</f>
        <v/>
      </c>
      <c r="E97" s="546"/>
      <c r="F97" s="546"/>
      <c r="G97" s="546"/>
      <c r="H97" s="546"/>
      <c r="I97" s="546"/>
      <c r="J97" s="546"/>
      <c r="K97" s="546"/>
      <c r="L97" s="546"/>
      <c r="M97" s="546"/>
      <c r="N97" s="546"/>
      <c r="O97" s="546"/>
      <c r="P97" s="546"/>
      <c r="Q97" s="546"/>
      <c r="R97" s="546"/>
      <c r="S97" s="546"/>
      <c r="T97" s="546"/>
      <c r="U97" s="547"/>
      <c r="V97" s="163"/>
      <c r="W97" s="163"/>
      <c r="X97" s="1"/>
    </row>
    <row r="98" spans="1:24" ht="21" customHeight="1">
      <c r="A98" s="542"/>
      <c r="B98" s="543"/>
      <c r="C98" s="544"/>
      <c r="D98" s="548"/>
      <c r="E98" s="549"/>
      <c r="F98" s="549"/>
      <c r="G98" s="549"/>
      <c r="H98" s="549"/>
      <c r="I98" s="549"/>
      <c r="J98" s="549"/>
      <c r="K98" s="549"/>
      <c r="L98" s="549"/>
      <c r="M98" s="549"/>
      <c r="N98" s="549"/>
      <c r="O98" s="549"/>
      <c r="P98" s="549"/>
      <c r="Q98" s="549"/>
      <c r="R98" s="549"/>
      <c r="S98" s="549"/>
      <c r="T98" s="549"/>
      <c r="U98" s="550"/>
      <c r="V98" s="163"/>
      <c r="W98" s="163"/>
      <c r="X98" s="1"/>
    </row>
    <row r="99" spans="1:24" ht="21" customHeight="1">
      <c r="A99" s="172"/>
      <c r="B99" s="172"/>
      <c r="C99" s="172"/>
      <c r="D99" s="173"/>
      <c r="E99" s="173"/>
      <c r="F99" s="173"/>
      <c r="G99" s="173"/>
      <c r="H99" s="173"/>
      <c r="I99" s="173"/>
      <c r="J99" s="173"/>
      <c r="K99" s="173"/>
      <c r="L99" s="173"/>
      <c r="M99" s="173"/>
      <c r="N99" s="173"/>
      <c r="O99" s="173"/>
      <c r="P99" s="173"/>
      <c r="Q99" s="173"/>
      <c r="R99" s="173"/>
      <c r="S99" s="173"/>
      <c r="T99" s="173"/>
      <c r="U99" s="173"/>
      <c r="V99" s="163"/>
      <c r="W99" s="163"/>
      <c r="X99" s="1"/>
    </row>
    <row r="100" spans="1:24" ht="14.1" customHeight="1">
      <c r="A100" s="525" t="s">
        <v>240</v>
      </c>
      <c r="B100" s="526"/>
      <c r="C100" s="527"/>
      <c r="D100" s="520" t="str">
        <f>IF(D32="","",D32)</f>
        <v/>
      </c>
      <c r="E100" s="521"/>
      <c r="F100" s="521"/>
      <c r="G100" s="521"/>
      <c r="H100" s="146" t="s">
        <v>135</v>
      </c>
      <c r="I100" s="522" t="str">
        <f>IF(I32="","",I32)</f>
        <v/>
      </c>
      <c r="J100" s="523"/>
      <c r="K100" s="523"/>
      <c r="L100" s="524"/>
      <c r="M100" s="414"/>
      <c r="N100" s="414"/>
      <c r="O100" s="414"/>
      <c r="P100" s="414"/>
      <c r="Q100" s="414"/>
      <c r="R100" s="414"/>
      <c r="S100" s="414"/>
      <c r="T100" s="414"/>
      <c r="U100" s="414"/>
      <c r="V100" s="414"/>
      <c r="W100" s="414"/>
      <c r="X100" s="1"/>
    </row>
    <row r="101" spans="1:24" ht="15.75" customHeight="1">
      <c r="A101" s="525" t="s">
        <v>79</v>
      </c>
      <c r="B101" s="526"/>
      <c r="C101" s="527"/>
      <c r="D101" s="520" t="str">
        <f>IF(D33="","",D33)</f>
        <v/>
      </c>
      <c r="E101" s="521"/>
      <c r="F101" s="521"/>
      <c r="G101" s="521"/>
      <c r="H101" s="174" t="str">
        <f t="shared" ref="H101" si="0">H33</f>
        <v>～</v>
      </c>
      <c r="I101" s="522" t="str">
        <f>IF(I33="","",I33)</f>
        <v/>
      </c>
      <c r="J101" s="523"/>
      <c r="K101" s="523"/>
      <c r="L101" s="524"/>
      <c r="M101" s="402" t="b">
        <v>0</v>
      </c>
      <c r="N101" s="403" t="b">
        <v>0</v>
      </c>
      <c r="O101" s="404" t="b">
        <v>0</v>
      </c>
      <c r="P101" s="405" t="b">
        <v>0</v>
      </c>
      <c r="Q101" s="403" t="b">
        <v>0</v>
      </c>
      <c r="R101" s="403" t="b">
        <v>0</v>
      </c>
      <c r="S101" s="406" t="b">
        <v>0</v>
      </c>
      <c r="T101" s="405" t="b">
        <v>0</v>
      </c>
      <c r="U101" s="404" t="b">
        <v>0</v>
      </c>
      <c r="V101" s="406" t="b">
        <v>0</v>
      </c>
      <c r="W101" s="402" t="b">
        <v>0</v>
      </c>
      <c r="X101" s="1"/>
    </row>
    <row r="102" spans="1:24" ht="27.95" customHeight="1">
      <c r="A102" s="525" t="s">
        <v>147</v>
      </c>
      <c r="B102" s="526"/>
      <c r="C102" s="527"/>
      <c r="D102" s="528"/>
      <c r="E102" s="529"/>
      <c r="F102" s="529"/>
      <c r="G102" s="529"/>
      <c r="H102" s="529"/>
      <c r="I102" s="529"/>
      <c r="J102" s="529"/>
      <c r="K102" s="529"/>
      <c r="L102" s="529"/>
      <c r="M102" s="529"/>
      <c r="N102" s="529"/>
      <c r="O102" s="529"/>
      <c r="P102" s="529"/>
      <c r="Q102" s="529"/>
      <c r="R102" s="529"/>
      <c r="S102" s="529"/>
      <c r="T102" s="529"/>
      <c r="U102" s="529"/>
      <c r="V102" s="529"/>
      <c r="W102" s="530"/>
      <c r="X102" s="1"/>
    </row>
    <row r="103" spans="1:24">
      <c r="A103" s="163"/>
      <c r="B103" s="163"/>
      <c r="C103" s="163"/>
      <c r="D103" s="326"/>
      <c r="E103" s="326"/>
      <c r="F103" s="326"/>
      <c r="G103" s="326"/>
      <c r="H103" s="326"/>
      <c r="I103" s="326"/>
      <c r="J103" s="326"/>
      <c r="K103" s="326"/>
      <c r="L103" s="326"/>
      <c r="M103" s="326"/>
      <c r="N103" s="326"/>
      <c r="O103" s="326"/>
      <c r="P103" s="326"/>
      <c r="Q103" s="326"/>
      <c r="R103" s="326"/>
      <c r="S103" s="326"/>
      <c r="T103" s="326"/>
      <c r="U103" s="326"/>
      <c r="V103" s="326"/>
      <c r="W103" s="326"/>
      <c r="X103" s="1"/>
    </row>
    <row r="104" spans="1:24">
      <c r="A104" s="525" t="s">
        <v>149</v>
      </c>
      <c r="B104" s="526"/>
      <c r="C104" s="527"/>
      <c r="D104" s="327"/>
      <c r="E104" s="328"/>
      <c r="F104" s="328"/>
      <c r="G104" s="326"/>
      <c r="H104" s="326"/>
      <c r="I104" s="329"/>
      <c r="J104" s="330"/>
      <c r="K104" s="326"/>
      <c r="L104" s="330"/>
      <c r="M104" s="326"/>
      <c r="N104" s="330"/>
      <c r="O104" s="329"/>
      <c r="P104" s="326"/>
      <c r="Q104" s="330"/>
      <c r="R104" s="330"/>
      <c r="S104" s="326"/>
      <c r="T104" s="326"/>
      <c r="U104" s="330"/>
      <c r="V104" s="326"/>
      <c r="W104" s="326"/>
      <c r="X104" s="1"/>
    </row>
    <row r="105" spans="1:24">
      <c r="A105" s="163"/>
      <c r="B105" s="163"/>
      <c r="C105" s="163"/>
      <c r="D105" s="326"/>
      <c r="E105" s="326"/>
      <c r="F105" s="326"/>
      <c r="G105" s="326"/>
      <c r="H105" s="326"/>
      <c r="I105" s="326"/>
      <c r="J105" s="326"/>
      <c r="K105" s="326"/>
      <c r="L105" s="326"/>
      <c r="M105" s="326"/>
      <c r="N105" s="326"/>
      <c r="O105" s="326"/>
      <c r="P105" s="326"/>
      <c r="Q105" s="326"/>
      <c r="R105" s="326"/>
      <c r="S105" s="326"/>
      <c r="T105" s="326"/>
      <c r="U105" s="326"/>
      <c r="V105" s="326"/>
      <c r="W105" s="326"/>
      <c r="X105" s="1"/>
    </row>
    <row r="106" spans="1:24">
      <c r="A106" s="163"/>
      <c r="B106" s="163"/>
      <c r="C106" s="163"/>
      <c r="D106" s="326"/>
      <c r="E106" s="326"/>
      <c r="F106" s="326"/>
      <c r="G106" s="326"/>
      <c r="H106" s="326"/>
      <c r="I106" s="326"/>
      <c r="J106" s="326"/>
      <c r="K106" s="326"/>
      <c r="L106" s="326"/>
      <c r="M106" s="326"/>
      <c r="N106" s="326"/>
      <c r="O106" s="326"/>
      <c r="P106" s="326"/>
      <c r="Q106" s="326"/>
      <c r="R106" s="326"/>
      <c r="S106" s="326"/>
      <c r="T106" s="326"/>
      <c r="U106" s="326"/>
      <c r="V106" s="326"/>
      <c r="W106" s="326"/>
      <c r="X106" s="1"/>
    </row>
    <row r="107" spans="1:24">
      <c r="A107" s="509" t="s">
        <v>235</v>
      </c>
      <c r="B107" s="510"/>
      <c r="C107" s="510"/>
      <c r="D107" s="511"/>
      <c r="E107" s="509" t="s">
        <v>134</v>
      </c>
      <c r="F107" s="510"/>
      <c r="G107" s="510"/>
      <c r="H107" s="510"/>
      <c r="I107" s="510"/>
      <c r="J107" s="510"/>
      <c r="K107" s="511"/>
      <c r="L107" s="509" t="s">
        <v>10</v>
      </c>
      <c r="M107" s="510"/>
      <c r="N107" s="510"/>
      <c r="O107" s="510"/>
      <c r="P107" s="510"/>
      <c r="Q107" s="510"/>
      <c r="R107" s="511"/>
      <c r="S107" s="509" t="s">
        <v>8</v>
      </c>
      <c r="T107" s="510"/>
      <c r="U107" s="510"/>
      <c r="V107" s="510"/>
      <c r="W107" s="511"/>
      <c r="X107" s="1"/>
    </row>
    <row r="108" spans="1:24" ht="18" customHeight="1">
      <c r="A108" s="500"/>
      <c r="B108" s="501"/>
      <c r="C108" s="501"/>
      <c r="D108" s="502"/>
      <c r="E108" s="500"/>
      <c r="F108" s="501"/>
      <c r="G108" s="501"/>
      <c r="H108" s="501"/>
      <c r="I108" s="501"/>
      <c r="J108" s="501"/>
      <c r="K108" s="502"/>
      <c r="L108" s="500"/>
      <c r="M108" s="501"/>
      <c r="N108" s="501"/>
      <c r="O108" s="501"/>
      <c r="P108" s="501"/>
      <c r="Q108" s="501"/>
      <c r="R108" s="502"/>
      <c r="S108" s="500"/>
      <c r="T108" s="512"/>
      <c r="U108" s="512"/>
      <c r="V108" s="512"/>
      <c r="W108" s="513"/>
      <c r="X108" s="1"/>
    </row>
    <row r="109" spans="1:24" ht="18" customHeight="1">
      <c r="A109" s="503"/>
      <c r="B109" s="504"/>
      <c r="C109" s="504"/>
      <c r="D109" s="505"/>
      <c r="E109" s="503"/>
      <c r="F109" s="504"/>
      <c r="G109" s="504"/>
      <c r="H109" s="504"/>
      <c r="I109" s="504"/>
      <c r="J109" s="504"/>
      <c r="K109" s="505"/>
      <c r="L109" s="503"/>
      <c r="M109" s="504"/>
      <c r="N109" s="504"/>
      <c r="O109" s="504"/>
      <c r="P109" s="504"/>
      <c r="Q109" s="504"/>
      <c r="R109" s="505"/>
      <c r="S109" s="514"/>
      <c r="T109" s="515"/>
      <c r="U109" s="515"/>
      <c r="V109" s="515"/>
      <c r="W109" s="516"/>
      <c r="X109" s="1"/>
    </row>
    <row r="110" spans="1:24" ht="18" customHeight="1">
      <c r="A110" s="503"/>
      <c r="B110" s="504"/>
      <c r="C110" s="504"/>
      <c r="D110" s="505"/>
      <c r="E110" s="503"/>
      <c r="F110" s="504"/>
      <c r="G110" s="504"/>
      <c r="H110" s="504"/>
      <c r="I110" s="504"/>
      <c r="J110" s="504"/>
      <c r="K110" s="505"/>
      <c r="L110" s="503"/>
      <c r="M110" s="504"/>
      <c r="N110" s="504"/>
      <c r="O110" s="504"/>
      <c r="P110" s="504"/>
      <c r="Q110" s="504"/>
      <c r="R110" s="505"/>
      <c r="S110" s="514"/>
      <c r="T110" s="515"/>
      <c r="U110" s="515"/>
      <c r="V110" s="515"/>
      <c r="W110" s="516"/>
      <c r="X110" s="1"/>
    </row>
    <row r="111" spans="1:24" ht="18" customHeight="1">
      <c r="A111" s="503"/>
      <c r="B111" s="504"/>
      <c r="C111" s="504"/>
      <c r="D111" s="505"/>
      <c r="E111" s="503"/>
      <c r="F111" s="504"/>
      <c r="G111" s="504"/>
      <c r="H111" s="504"/>
      <c r="I111" s="504"/>
      <c r="J111" s="504"/>
      <c r="K111" s="505"/>
      <c r="L111" s="503"/>
      <c r="M111" s="504"/>
      <c r="N111" s="504"/>
      <c r="O111" s="504"/>
      <c r="P111" s="504"/>
      <c r="Q111" s="504"/>
      <c r="R111" s="505"/>
      <c r="S111" s="514"/>
      <c r="T111" s="515"/>
      <c r="U111" s="515"/>
      <c r="V111" s="515"/>
      <c r="W111" s="516"/>
      <c r="X111" s="1"/>
    </row>
    <row r="112" spans="1:24" ht="18" customHeight="1">
      <c r="A112" s="503"/>
      <c r="B112" s="504"/>
      <c r="C112" s="504"/>
      <c r="D112" s="505"/>
      <c r="E112" s="503"/>
      <c r="F112" s="504"/>
      <c r="G112" s="504"/>
      <c r="H112" s="504"/>
      <c r="I112" s="504"/>
      <c r="J112" s="504"/>
      <c r="K112" s="505"/>
      <c r="L112" s="503"/>
      <c r="M112" s="504"/>
      <c r="N112" s="504"/>
      <c r="O112" s="504"/>
      <c r="P112" s="504"/>
      <c r="Q112" s="504"/>
      <c r="R112" s="505"/>
      <c r="S112" s="514"/>
      <c r="T112" s="515"/>
      <c r="U112" s="515"/>
      <c r="V112" s="515"/>
      <c r="W112" s="516"/>
      <c r="X112" s="1"/>
    </row>
    <row r="113" spans="1:24" ht="18" customHeight="1">
      <c r="A113" s="503"/>
      <c r="B113" s="504"/>
      <c r="C113" s="504"/>
      <c r="D113" s="505"/>
      <c r="E113" s="503"/>
      <c r="F113" s="504"/>
      <c r="G113" s="504"/>
      <c r="H113" s="504"/>
      <c r="I113" s="504"/>
      <c r="J113" s="504"/>
      <c r="K113" s="505"/>
      <c r="L113" s="503"/>
      <c r="M113" s="504"/>
      <c r="N113" s="504"/>
      <c r="O113" s="504"/>
      <c r="P113" s="504"/>
      <c r="Q113" s="504"/>
      <c r="R113" s="505"/>
      <c r="S113" s="514"/>
      <c r="T113" s="515"/>
      <c r="U113" s="515"/>
      <c r="V113" s="515"/>
      <c r="W113" s="516"/>
      <c r="X113" s="1"/>
    </row>
    <row r="114" spans="1:24" ht="18" customHeight="1">
      <c r="A114" s="503"/>
      <c r="B114" s="504"/>
      <c r="C114" s="504"/>
      <c r="D114" s="505"/>
      <c r="E114" s="503"/>
      <c r="F114" s="504"/>
      <c r="G114" s="504"/>
      <c r="H114" s="504"/>
      <c r="I114" s="504"/>
      <c r="J114" s="504"/>
      <c r="K114" s="505"/>
      <c r="L114" s="503"/>
      <c r="M114" s="504"/>
      <c r="N114" s="504"/>
      <c r="O114" s="504"/>
      <c r="P114" s="504"/>
      <c r="Q114" s="504"/>
      <c r="R114" s="505"/>
      <c r="S114" s="514"/>
      <c r="T114" s="515"/>
      <c r="U114" s="515"/>
      <c r="V114" s="515"/>
      <c r="W114" s="516"/>
      <c r="X114" s="1"/>
    </row>
    <row r="115" spans="1:24" ht="18" customHeight="1">
      <c r="A115" s="503"/>
      <c r="B115" s="504"/>
      <c r="C115" s="504"/>
      <c r="D115" s="505"/>
      <c r="E115" s="503"/>
      <c r="F115" s="504"/>
      <c r="G115" s="504"/>
      <c r="H115" s="504"/>
      <c r="I115" s="504"/>
      <c r="J115" s="504"/>
      <c r="K115" s="505"/>
      <c r="L115" s="503"/>
      <c r="M115" s="504"/>
      <c r="N115" s="504"/>
      <c r="O115" s="504"/>
      <c r="P115" s="504"/>
      <c r="Q115" s="504"/>
      <c r="R115" s="505"/>
      <c r="S115" s="514"/>
      <c r="T115" s="515"/>
      <c r="U115" s="515"/>
      <c r="V115" s="515"/>
      <c r="W115" s="516"/>
      <c r="X115" s="1"/>
    </row>
    <row r="116" spans="1:24" ht="18" customHeight="1">
      <c r="A116" s="503"/>
      <c r="B116" s="504"/>
      <c r="C116" s="504"/>
      <c r="D116" s="505"/>
      <c r="E116" s="503"/>
      <c r="F116" s="504"/>
      <c r="G116" s="504"/>
      <c r="H116" s="504"/>
      <c r="I116" s="504"/>
      <c r="J116" s="504"/>
      <c r="K116" s="505"/>
      <c r="L116" s="503"/>
      <c r="M116" s="504"/>
      <c r="N116" s="504"/>
      <c r="O116" s="504"/>
      <c r="P116" s="504"/>
      <c r="Q116" s="504"/>
      <c r="R116" s="505"/>
      <c r="S116" s="514"/>
      <c r="T116" s="515"/>
      <c r="U116" s="515"/>
      <c r="V116" s="515"/>
      <c r="W116" s="516"/>
      <c r="X116" s="1"/>
    </row>
    <row r="117" spans="1:24" ht="18" customHeight="1">
      <c r="A117" s="503"/>
      <c r="B117" s="504"/>
      <c r="C117" s="504"/>
      <c r="D117" s="505"/>
      <c r="E117" s="503"/>
      <c r="F117" s="504"/>
      <c r="G117" s="504"/>
      <c r="H117" s="504"/>
      <c r="I117" s="504"/>
      <c r="J117" s="504"/>
      <c r="K117" s="505"/>
      <c r="L117" s="503"/>
      <c r="M117" s="504"/>
      <c r="N117" s="504"/>
      <c r="O117" s="504"/>
      <c r="P117" s="504"/>
      <c r="Q117" s="504"/>
      <c r="R117" s="505"/>
      <c r="S117" s="514"/>
      <c r="T117" s="515"/>
      <c r="U117" s="515"/>
      <c r="V117" s="515"/>
      <c r="W117" s="516"/>
      <c r="X117" s="1"/>
    </row>
    <row r="118" spans="1:24" ht="18" customHeight="1">
      <c r="A118" s="503"/>
      <c r="B118" s="504"/>
      <c r="C118" s="504"/>
      <c r="D118" s="505"/>
      <c r="E118" s="503"/>
      <c r="F118" s="504"/>
      <c r="G118" s="504"/>
      <c r="H118" s="504"/>
      <c r="I118" s="504"/>
      <c r="J118" s="504"/>
      <c r="K118" s="505"/>
      <c r="L118" s="503"/>
      <c r="M118" s="504"/>
      <c r="N118" s="504"/>
      <c r="O118" s="504"/>
      <c r="P118" s="504"/>
      <c r="Q118" s="504"/>
      <c r="R118" s="505"/>
      <c r="S118" s="514"/>
      <c r="T118" s="515"/>
      <c r="U118" s="515"/>
      <c r="V118" s="515"/>
      <c r="W118" s="516"/>
      <c r="X118" s="1"/>
    </row>
    <row r="119" spans="1:24" ht="18" customHeight="1">
      <c r="A119" s="506"/>
      <c r="B119" s="507"/>
      <c r="C119" s="507"/>
      <c r="D119" s="508"/>
      <c r="E119" s="506"/>
      <c r="F119" s="507"/>
      <c r="G119" s="507"/>
      <c r="H119" s="507"/>
      <c r="I119" s="507"/>
      <c r="J119" s="507"/>
      <c r="K119" s="508"/>
      <c r="L119" s="506"/>
      <c r="M119" s="507"/>
      <c r="N119" s="507"/>
      <c r="O119" s="507"/>
      <c r="P119" s="507"/>
      <c r="Q119" s="507"/>
      <c r="R119" s="508"/>
      <c r="S119" s="517"/>
      <c r="T119" s="518"/>
      <c r="U119" s="518"/>
      <c r="V119" s="518"/>
      <c r="W119" s="519"/>
      <c r="X119" s="1"/>
    </row>
    <row r="120" spans="1:24">
      <c r="A120" s="567" t="s">
        <v>9</v>
      </c>
      <c r="B120" s="568"/>
      <c r="C120" s="569"/>
      <c r="D120" s="551"/>
      <c r="E120" s="552"/>
      <c r="F120" s="552"/>
      <c r="G120" s="552"/>
      <c r="H120" s="552"/>
      <c r="I120" s="552"/>
      <c r="J120" s="552"/>
      <c r="K120" s="552"/>
      <c r="L120" s="552"/>
      <c r="M120" s="552"/>
      <c r="N120" s="552"/>
      <c r="O120" s="552"/>
      <c r="P120" s="552"/>
      <c r="Q120" s="552"/>
      <c r="R120" s="552"/>
      <c r="S120" s="552"/>
      <c r="T120" s="552"/>
      <c r="U120" s="552"/>
      <c r="V120" s="552"/>
      <c r="W120" s="553"/>
      <c r="X120" s="1"/>
    </row>
    <row r="121" spans="1:24">
      <c r="A121" s="570"/>
      <c r="B121" s="571"/>
      <c r="C121" s="572"/>
      <c r="D121" s="554"/>
      <c r="E121" s="555"/>
      <c r="F121" s="555"/>
      <c r="G121" s="555"/>
      <c r="H121" s="555"/>
      <c r="I121" s="555"/>
      <c r="J121" s="555"/>
      <c r="K121" s="555"/>
      <c r="L121" s="555"/>
      <c r="M121" s="555"/>
      <c r="N121" s="555"/>
      <c r="O121" s="555"/>
      <c r="P121" s="555"/>
      <c r="Q121" s="555"/>
      <c r="R121" s="555"/>
      <c r="S121" s="555"/>
      <c r="T121" s="555"/>
      <c r="U121" s="555"/>
      <c r="V121" s="555"/>
      <c r="W121" s="556"/>
      <c r="X121" s="1"/>
    </row>
    <row r="122" spans="1:24">
      <c r="A122" s="163"/>
      <c r="B122" s="163"/>
      <c r="C122" s="163"/>
      <c r="D122" s="101"/>
      <c r="E122" s="101"/>
      <c r="F122" s="101"/>
      <c r="G122" s="101"/>
      <c r="H122" s="101"/>
      <c r="I122" s="101"/>
      <c r="J122" s="101"/>
      <c r="K122" s="101"/>
      <c r="L122" s="101"/>
      <c r="M122" s="101"/>
      <c r="N122" s="101"/>
      <c r="O122" s="101"/>
      <c r="P122" s="101"/>
      <c r="Q122" s="101"/>
      <c r="R122" s="101"/>
      <c r="S122" s="101"/>
      <c r="T122" s="101"/>
      <c r="U122" s="101"/>
      <c r="V122" s="101"/>
      <c r="W122" s="101"/>
      <c r="X122" s="1"/>
    </row>
    <row r="123" spans="1:24">
      <c r="A123" s="163"/>
      <c r="B123" s="111" t="s">
        <v>201</v>
      </c>
      <c r="C123" s="163"/>
      <c r="D123" s="101"/>
      <c r="E123" s="101"/>
      <c r="F123" s="101"/>
      <c r="G123" s="101"/>
      <c r="H123" s="101"/>
      <c r="I123" s="101"/>
      <c r="J123" s="101"/>
      <c r="K123" s="101"/>
      <c r="L123" s="101"/>
      <c r="M123" s="101"/>
      <c r="N123" s="101"/>
      <c r="O123" s="101"/>
      <c r="P123" s="101"/>
      <c r="Q123" s="101"/>
      <c r="R123" s="101"/>
      <c r="S123" s="101"/>
      <c r="T123" s="101"/>
      <c r="U123" s="101"/>
      <c r="V123" s="101"/>
      <c r="W123" s="101"/>
      <c r="X123" s="1"/>
    </row>
    <row r="124" spans="1:24">
      <c r="A124" s="163"/>
      <c r="B124" s="163"/>
      <c r="C124" s="163"/>
      <c r="D124" s="101"/>
      <c r="E124" s="101"/>
      <c r="F124" s="101"/>
      <c r="G124" s="101"/>
      <c r="H124" s="101"/>
      <c r="I124" s="101"/>
      <c r="J124" s="101"/>
      <c r="K124" s="101"/>
      <c r="L124" s="101"/>
      <c r="M124" s="101"/>
      <c r="N124" s="101"/>
      <c r="O124" s="101"/>
      <c r="P124" s="101"/>
      <c r="Q124" s="101"/>
      <c r="R124" s="101"/>
      <c r="S124" s="101"/>
      <c r="T124" s="101"/>
      <c r="U124" s="101"/>
      <c r="V124" s="101"/>
      <c r="W124" s="101"/>
      <c r="X124" s="1"/>
    </row>
    <row r="125" spans="1:24" ht="14.1" customHeight="1">
      <c r="A125" s="534" t="s">
        <v>180</v>
      </c>
      <c r="B125" s="535"/>
      <c r="C125" s="535"/>
      <c r="D125" s="536"/>
      <c r="E125" s="509" t="s">
        <v>212</v>
      </c>
      <c r="F125" s="484"/>
      <c r="G125" s="484"/>
      <c r="H125" s="484"/>
      <c r="I125" s="484"/>
      <c r="J125" s="485"/>
      <c r="K125" s="565">
        <f>K36</f>
        <v>0</v>
      </c>
      <c r="L125" s="566"/>
      <c r="M125" s="566"/>
      <c r="N125" s="566"/>
      <c r="O125" s="566"/>
      <c r="P125" s="566"/>
      <c r="Q125" s="175"/>
      <c r="R125" s="101"/>
      <c r="S125" s="101"/>
      <c r="T125" s="101"/>
      <c r="U125" s="101"/>
      <c r="V125" s="163"/>
      <c r="W125" s="163"/>
      <c r="X125" s="1"/>
    </row>
    <row r="126" spans="1:24" ht="14.1" customHeight="1">
      <c r="A126" s="561" t="str">
        <f>IF(A37="","",A37)</f>
        <v/>
      </c>
      <c r="B126" s="562"/>
      <c r="C126" s="562"/>
      <c r="D126" s="563"/>
      <c r="E126" s="534" t="s">
        <v>7</v>
      </c>
      <c r="F126" s="564"/>
      <c r="G126" s="558">
        <f>G37</f>
        <v>0</v>
      </c>
      <c r="H126" s="559"/>
      <c r="I126" s="559"/>
      <c r="J126" s="560"/>
      <c r="K126" s="102"/>
      <c r="L126" s="103"/>
      <c r="M126" s="103"/>
      <c r="N126" s="103"/>
      <c r="O126" s="103"/>
      <c r="P126" s="103"/>
      <c r="Q126" s="101"/>
      <c r="R126" s="163"/>
      <c r="S126" s="163"/>
      <c r="T126" s="163"/>
      <c r="U126" s="163"/>
      <c r="V126" s="163"/>
      <c r="W126" s="163"/>
      <c r="X126" s="1"/>
    </row>
    <row r="127" spans="1:24" ht="14.1" customHeight="1">
      <c r="A127" s="176"/>
      <c r="B127" s="169"/>
      <c r="C127" s="169"/>
      <c r="D127" s="177"/>
      <c r="E127" s="168"/>
      <c r="F127" s="168"/>
      <c r="G127" s="101"/>
      <c r="H127" s="101"/>
      <c r="I127" s="101"/>
      <c r="J127" s="101"/>
      <c r="K127" s="101"/>
      <c r="L127" s="101"/>
      <c r="M127" s="101"/>
      <c r="N127" s="101"/>
      <c r="O127" s="101"/>
      <c r="P127" s="101"/>
      <c r="Q127" s="101"/>
      <c r="R127" s="163"/>
      <c r="S127" s="163"/>
      <c r="T127" s="163"/>
      <c r="U127" s="163"/>
      <c r="V127" s="163"/>
      <c r="W127" s="163"/>
      <c r="X127" s="1"/>
    </row>
    <row r="128" spans="1:24" ht="14.1" customHeight="1">
      <c r="A128" s="509" t="s">
        <v>189</v>
      </c>
      <c r="B128" s="510"/>
      <c r="C128" s="510"/>
      <c r="D128" s="511"/>
      <c r="E128" s="534" t="s">
        <v>536</v>
      </c>
      <c r="F128" s="557"/>
      <c r="G128" s="557"/>
      <c r="H128" s="557"/>
      <c r="I128" s="557"/>
      <c r="J128" s="536"/>
      <c r="K128" s="573"/>
      <c r="L128" s="533"/>
      <c r="M128" s="533"/>
      <c r="N128" s="533"/>
      <c r="O128" s="533"/>
      <c r="P128" s="533"/>
      <c r="Q128" s="533"/>
      <c r="R128" s="533"/>
      <c r="S128" s="533"/>
      <c r="T128" s="533"/>
      <c r="U128" s="163"/>
      <c r="V128" s="163"/>
      <c r="W128" s="163"/>
      <c r="X128" s="1"/>
    </row>
    <row r="129" spans="1:24" ht="14.1" customHeight="1">
      <c r="A129" s="749"/>
      <c r="B129" s="562"/>
      <c r="C129" s="562"/>
      <c r="D129" s="563"/>
      <c r="E129" s="740"/>
      <c r="F129" s="741"/>
      <c r="G129" s="741"/>
      <c r="H129" s="741"/>
      <c r="I129" s="741"/>
      <c r="J129" s="742"/>
      <c r="K129" s="727"/>
      <c r="L129" s="728"/>
      <c r="M129" s="728"/>
      <c r="N129" s="728"/>
      <c r="O129" s="728"/>
      <c r="P129" s="750"/>
      <c r="Q129" s="729"/>
      <c r="R129" s="729"/>
      <c r="S129" s="729"/>
      <c r="T129" s="729"/>
      <c r="U129" s="101"/>
      <c r="V129" s="163"/>
      <c r="W129" s="163"/>
      <c r="X129" s="1"/>
    </row>
    <row r="130" spans="1:24" ht="14.1" customHeight="1">
      <c r="A130" s="740"/>
      <c r="B130" s="559"/>
      <c r="C130" s="559"/>
      <c r="D130" s="560"/>
      <c r="E130" s="740"/>
      <c r="F130" s="741"/>
      <c r="G130" s="741"/>
      <c r="H130" s="741"/>
      <c r="I130" s="741"/>
      <c r="J130" s="742"/>
      <c r="K130" s="727"/>
      <c r="L130" s="728"/>
      <c r="M130" s="728"/>
      <c r="N130" s="728"/>
      <c r="O130" s="728"/>
      <c r="P130" s="750"/>
      <c r="Q130" s="729"/>
      <c r="R130" s="729"/>
      <c r="S130" s="729"/>
      <c r="T130" s="729"/>
      <c r="U130" s="101"/>
      <c r="V130" s="163"/>
      <c r="W130" s="163"/>
      <c r="X130" s="1"/>
    </row>
    <row r="131" spans="1:24" ht="14.1" customHeight="1">
      <c r="A131" s="740"/>
      <c r="B131" s="559"/>
      <c r="C131" s="559"/>
      <c r="D131" s="560"/>
      <c r="E131" s="740"/>
      <c r="F131" s="741"/>
      <c r="G131" s="741"/>
      <c r="H131" s="741"/>
      <c r="I131" s="741"/>
      <c r="J131" s="742"/>
      <c r="K131" s="727"/>
      <c r="L131" s="728"/>
      <c r="M131" s="728"/>
      <c r="N131" s="728"/>
      <c r="O131" s="728"/>
      <c r="P131" s="750"/>
      <c r="Q131" s="729"/>
      <c r="R131" s="729"/>
      <c r="S131" s="729"/>
      <c r="T131" s="729"/>
      <c r="U131" s="101"/>
      <c r="V131" s="163"/>
      <c r="W131" s="163"/>
      <c r="X131" s="1"/>
    </row>
    <row r="132" spans="1:24" ht="14.1" customHeight="1">
      <c r="A132" s="740"/>
      <c r="B132" s="559"/>
      <c r="C132" s="559"/>
      <c r="D132" s="560"/>
      <c r="E132" s="740"/>
      <c r="F132" s="741"/>
      <c r="G132" s="741"/>
      <c r="H132" s="741"/>
      <c r="I132" s="741"/>
      <c r="J132" s="742"/>
      <c r="K132" s="727"/>
      <c r="L132" s="728"/>
      <c r="M132" s="728"/>
      <c r="N132" s="728"/>
      <c r="O132" s="728"/>
      <c r="P132" s="750"/>
      <c r="Q132" s="729"/>
      <c r="R132" s="729"/>
      <c r="S132" s="729"/>
      <c r="T132" s="729"/>
      <c r="U132" s="101"/>
      <c r="V132" s="163"/>
      <c r="W132" s="163"/>
      <c r="X132" s="1"/>
    </row>
    <row r="133" spans="1:24" ht="14.1" customHeight="1">
      <c r="A133" s="740"/>
      <c r="B133" s="559"/>
      <c r="C133" s="559"/>
      <c r="D133" s="560"/>
      <c r="E133" s="740"/>
      <c r="F133" s="741"/>
      <c r="G133" s="741"/>
      <c r="H133" s="741"/>
      <c r="I133" s="741"/>
      <c r="J133" s="742"/>
      <c r="K133" s="727"/>
      <c r="L133" s="728"/>
      <c r="M133" s="728"/>
      <c r="N133" s="728"/>
      <c r="O133" s="728"/>
      <c r="P133" s="750"/>
      <c r="Q133" s="729"/>
      <c r="R133" s="729"/>
      <c r="S133" s="729"/>
      <c r="T133" s="729"/>
      <c r="U133" s="101"/>
      <c r="V133" s="163"/>
      <c r="W133" s="163"/>
      <c r="X133" s="1"/>
    </row>
    <row r="134" spans="1:24" ht="14.1" customHeight="1">
      <c r="A134" s="740"/>
      <c r="B134" s="559"/>
      <c r="C134" s="559"/>
      <c r="D134" s="560"/>
      <c r="E134" s="740"/>
      <c r="F134" s="741"/>
      <c r="G134" s="741"/>
      <c r="H134" s="741"/>
      <c r="I134" s="741"/>
      <c r="J134" s="742"/>
      <c r="K134" s="727"/>
      <c r="L134" s="728"/>
      <c r="M134" s="728"/>
      <c r="N134" s="728"/>
      <c r="O134" s="728"/>
      <c r="P134" s="750"/>
      <c r="Q134" s="729"/>
      <c r="R134" s="729"/>
      <c r="S134" s="729"/>
      <c r="T134" s="729"/>
      <c r="U134" s="101"/>
      <c r="V134" s="163"/>
      <c r="W134" s="163"/>
      <c r="X134" s="1"/>
    </row>
    <row r="135" spans="1:24" ht="14.1" customHeight="1">
      <c r="A135" s="740"/>
      <c r="B135" s="559"/>
      <c r="C135" s="559"/>
      <c r="D135" s="560"/>
      <c r="E135" s="740"/>
      <c r="F135" s="741"/>
      <c r="G135" s="741"/>
      <c r="H135" s="741"/>
      <c r="I135" s="741"/>
      <c r="J135" s="742"/>
      <c r="K135" s="727"/>
      <c r="L135" s="728"/>
      <c r="M135" s="728"/>
      <c r="N135" s="728"/>
      <c r="O135" s="728"/>
      <c r="P135" s="750"/>
      <c r="Q135" s="729"/>
      <c r="R135" s="729"/>
      <c r="S135" s="729"/>
      <c r="T135" s="729"/>
      <c r="U135" s="101"/>
      <c r="V135" s="163"/>
      <c r="W135" s="163"/>
      <c r="X135" s="1"/>
    </row>
    <row r="136" spans="1:24" ht="14.1" customHeight="1">
      <c r="A136" s="740"/>
      <c r="B136" s="559"/>
      <c r="C136" s="559"/>
      <c r="D136" s="560"/>
      <c r="E136" s="740"/>
      <c r="F136" s="741"/>
      <c r="G136" s="741"/>
      <c r="H136" s="741"/>
      <c r="I136" s="741"/>
      <c r="J136" s="742"/>
      <c r="K136" s="727"/>
      <c r="L136" s="728"/>
      <c r="M136" s="728"/>
      <c r="N136" s="728"/>
      <c r="O136" s="728"/>
      <c r="P136" s="750"/>
      <c r="Q136" s="729"/>
      <c r="R136" s="729"/>
      <c r="S136" s="729"/>
      <c r="T136" s="729"/>
      <c r="U136" s="101"/>
      <c r="V136" s="163"/>
      <c r="W136" s="163"/>
      <c r="X136" s="1"/>
    </row>
    <row r="137" spans="1:24" ht="14.1" customHeight="1">
      <c r="A137" s="740"/>
      <c r="B137" s="559"/>
      <c r="C137" s="559"/>
      <c r="D137" s="560"/>
      <c r="E137" s="740"/>
      <c r="F137" s="741"/>
      <c r="G137" s="741"/>
      <c r="H137" s="741"/>
      <c r="I137" s="741"/>
      <c r="J137" s="742"/>
      <c r="K137" s="727"/>
      <c r="L137" s="728"/>
      <c r="M137" s="728"/>
      <c r="N137" s="728"/>
      <c r="O137" s="728"/>
      <c r="P137" s="750"/>
      <c r="Q137" s="729"/>
      <c r="R137" s="729"/>
      <c r="S137" s="729"/>
      <c r="T137" s="729"/>
      <c r="U137" s="101"/>
      <c r="V137" s="163"/>
      <c r="W137" s="163"/>
      <c r="X137" s="1"/>
    </row>
    <row r="138" spans="1:24" ht="14.1" customHeight="1">
      <c r="A138" s="740"/>
      <c r="B138" s="559"/>
      <c r="C138" s="559"/>
      <c r="D138" s="560"/>
      <c r="E138" s="740"/>
      <c r="F138" s="741"/>
      <c r="G138" s="741"/>
      <c r="H138" s="741"/>
      <c r="I138" s="741"/>
      <c r="J138" s="742"/>
      <c r="K138" s="727"/>
      <c r="L138" s="728"/>
      <c r="M138" s="728"/>
      <c r="N138" s="728"/>
      <c r="O138" s="728"/>
      <c r="P138" s="729"/>
      <c r="Q138" s="729"/>
      <c r="R138" s="729"/>
      <c r="S138" s="729"/>
      <c r="T138" s="729"/>
      <c r="U138" s="163"/>
      <c r="V138" s="163"/>
      <c r="W138" s="163"/>
      <c r="X138" s="1"/>
    </row>
    <row r="139" spans="1:24" ht="14.1" customHeight="1">
      <c r="A139" s="740"/>
      <c r="B139" s="559"/>
      <c r="C139" s="559"/>
      <c r="D139" s="560"/>
      <c r="E139" s="740"/>
      <c r="F139" s="741"/>
      <c r="G139" s="741"/>
      <c r="H139" s="741"/>
      <c r="I139" s="741"/>
      <c r="J139" s="742"/>
      <c r="K139" s="727"/>
      <c r="L139" s="728"/>
      <c r="M139" s="728"/>
      <c r="N139" s="728"/>
      <c r="O139" s="728"/>
      <c r="P139" s="729"/>
      <c r="Q139" s="729"/>
      <c r="R139" s="729"/>
      <c r="S139" s="729"/>
      <c r="T139" s="729"/>
      <c r="U139" s="168"/>
      <c r="V139" s="163"/>
      <c r="W139" s="163"/>
      <c r="X139" s="1"/>
    </row>
    <row r="140" spans="1:24" ht="14.1" customHeight="1">
      <c r="A140" s="740"/>
      <c r="B140" s="559"/>
      <c r="C140" s="559"/>
      <c r="D140" s="560"/>
      <c r="E140" s="740"/>
      <c r="F140" s="741"/>
      <c r="G140" s="741"/>
      <c r="H140" s="741"/>
      <c r="I140" s="741"/>
      <c r="J140" s="742"/>
      <c r="K140" s="727"/>
      <c r="L140" s="728"/>
      <c r="M140" s="728"/>
      <c r="N140" s="728"/>
      <c r="O140" s="728"/>
      <c r="P140" s="729"/>
      <c r="Q140" s="729"/>
      <c r="R140" s="729"/>
      <c r="S140" s="729"/>
      <c r="T140" s="729"/>
      <c r="U140" s="168"/>
      <c r="V140" s="163"/>
      <c r="W140" s="163"/>
      <c r="X140" s="1"/>
    </row>
    <row r="141" spans="1:24" ht="14.1" customHeight="1">
      <c r="A141" s="740"/>
      <c r="B141" s="559"/>
      <c r="C141" s="559"/>
      <c r="D141" s="560"/>
      <c r="E141" s="740"/>
      <c r="F141" s="741"/>
      <c r="G141" s="741"/>
      <c r="H141" s="741"/>
      <c r="I141" s="741"/>
      <c r="J141" s="742"/>
      <c r="K141" s="727"/>
      <c r="L141" s="728"/>
      <c r="M141" s="728"/>
      <c r="N141" s="728"/>
      <c r="O141" s="728"/>
      <c r="P141" s="729"/>
      <c r="Q141" s="729"/>
      <c r="R141" s="729"/>
      <c r="S141" s="729"/>
      <c r="T141" s="729"/>
      <c r="U141" s="168"/>
      <c r="V141" s="163"/>
      <c r="W141" s="163"/>
      <c r="X141" s="1"/>
    </row>
    <row r="142" spans="1:24" ht="14.1" customHeight="1">
      <c r="A142" s="740"/>
      <c r="B142" s="559"/>
      <c r="C142" s="559"/>
      <c r="D142" s="560"/>
      <c r="E142" s="740"/>
      <c r="F142" s="741"/>
      <c r="G142" s="741"/>
      <c r="H142" s="741"/>
      <c r="I142" s="741"/>
      <c r="J142" s="742"/>
      <c r="K142" s="727"/>
      <c r="L142" s="728"/>
      <c r="M142" s="728"/>
      <c r="N142" s="728"/>
      <c r="O142" s="728"/>
      <c r="P142" s="729"/>
      <c r="Q142" s="729"/>
      <c r="R142" s="729"/>
      <c r="S142" s="729"/>
      <c r="T142" s="729"/>
      <c r="U142" s="168"/>
      <c r="V142" s="163"/>
      <c r="W142" s="163"/>
      <c r="X142" s="1"/>
    </row>
    <row r="143" spans="1:24" ht="14.1" customHeight="1">
      <c r="A143" s="740"/>
      <c r="B143" s="559"/>
      <c r="C143" s="559"/>
      <c r="D143" s="560"/>
      <c r="E143" s="740"/>
      <c r="F143" s="741"/>
      <c r="G143" s="741"/>
      <c r="H143" s="741"/>
      <c r="I143" s="741"/>
      <c r="J143" s="742"/>
      <c r="K143" s="727"/>
      <c r="L143" s="728"/>
      <c r="M143" s="728"/>
      <c r="N143" s="728"/>
      <c r="O143" s="728"/>
      <c r="P143" s="729"/>
      <c r="Q143" s="729"/>
      <c r="R143" s="729"/>
      <c r="S143" s="729"/>
      <c r="T143" s="729"/>
      <c r="U143" s="168"/>
      <c r="V143" s="163"/>
      <c r="W143" s="163"/>
      <c r="X143" s="1"/>
    </row>
    <row r="144" spans="1:24">
      <c r="A144" s="163"/>
      <c r="B144" s="163" t="s">
        <v>535</v>
      </c>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
    </row>
    <row r="145" spans="1:24">
      <c r="A145" s="163"/>
      <c r="B145" s="163" t="s">
        <v>534</v>
      </c>
      <c r="C145" s="163"/>
      <c r="D145" s="163"/>
      <c r="E145" s="178"/>
      <c r="F145" s="178"/>
      <c r="G145" s="178"/>
      <c r="H145" s="178"/>
      <c r="I145" s="178"/>
      <c r="J145" s="178"/>
      <c r="K145" s="178"/>
      <c r="L145" s="178"/>
      <c r="M145" s="178"/>
      <c r="N145" s="178"/>
      <c r="O145" s="178"/>
      <c r="P145" s="178"/>
      <c r="Q145" s="178"/>
      <c r="R145" s="178"/>
      <c r="S145" s="178"/>
      <c r="T145" s="178"/>
      <c r="U145" s="178"/>
      <c r="V145" s="178"/>
      <c r="W145" s="178"/>
      <c r="X145" s="1"/>
    </row>
    <row r="146" spans="1:24">
      <c r="A146" s="163"/>
      <c r="B146" s="163"/>
      <c r="C146" s="163"/>
      <c r="D146" s="163"/>
      <c r="E146" s="178"/>
      <c r="F146" s="178"/>
      <c r="G146" s="178"/>
      <c r="H146" s="178"/>
      <c r="I146" s="178"/>
      <c r="J146" s="178"/>
      <c r="K146" s="178"/>
      <c r="L146" s="178"/>
      <c r="M146" s="178"/>
      <c r="N146" s="178"/>
      <c r="O146" s="178"/>
      <c r="P146" s="178"/>
      <c r="Q146" s="178"/>
      <c r="R146" s="178"/>
      <c r="S146" s="178"/>
      <c r="T146" s="178"/>
      <c r="U146" s="178"/>
      <c r="V146" s="178"/>
      <c r="W146" s="178"/>
      <c r="X146" s="1"/>
    </row>
    <row r="147" spans="1:24">
      <c r="A147" s="163"/>
      <c r="B147" s="163" t="s">
        <v>200</v>
      </c>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
    </row>
    <row r="148" spans="1:24">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
    </row>
    <row r="149" spans="1:24" ht="5.0999999999999996"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25" thickBot="1">
      <c r="A150" s="179"/>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
    </row>
    <row r="151" spans="1:24" ht="15" thickBot="1">
      <c r="A151" s="179"/>
      <c r="B151" s="179"/>
      <c r="C151" s="179"/>
      <c r="D151" s="179"/>
      <c r="E151" s="732" t="s">
        <v>141</v>
      </c>
      <c r="F151" s="733"/>
      <c r="G151" s="733"/>
      <c r="H151" s="733"/>
      <c r="I151" s="733"/>
      <c r="J151" s="733"/>
      <c r="K151" s="733"/>
      <c r="L151" s="734"/>
      <c r="M151" s="732" t="s">
        <v>227</v>
      </c>
      <c r="N151" s="733"/>
      <c r="O151" s="733"/>
      <c r="P151" s="733"/>
      <c r="Q151" s="733"/>
      <c r="R151" s="733"/>
      <c r="S151" s="733"/>
      <c r="T151" s="734"/>
      <c r="U151" s="179"/>
      <c r="V151" s="179"/>
      <c r="W151" s="179"/>
      <c r="X151" s="1"/>
    </row>
    <row r="152" spans="1:24">
      <c r="A152" s="179"/>
      <c r="B152" s="179"/>
      <c r="C152" s="179"/>
      <c r="D152" s="179"/>
      <c r="E152" s="179"/>
      <c r="F152" s="179"/>
      <c r="G152" s="179"/>
      <c r="H152" s="179"/>
      <c r="I152" s="179"/>
      <c r="J152" s="121"/>
      <c r="K152" s="179"/>
      <c r="L152" s="179"/>
      <c r="M152" s="179"/>
      <c r="N152" s="179"/>
      <c r="O152" s="179"/>
      <c r="P152" s="179"/>
      <c r="Q152" s="179"/>
      <c r="R152" s="179"/>
      <c r="S152" s="179"/>
      <c r="T152" s="179"/>
      <c r="U152" s="179"/>
      <c r="V152" s="179"/>
      <c r="W152" s="179"/>
      <c r="X152" s="1"/>
    </row>
    <row r="153" spans="1:24">
      <c r="A153" s="164" t="s">
        <v>26</v>
      </c>
      <c r="B153" s="165"/>
      <c r="C153" s="166"/>
      <c r="D153" s="735">
        <f>D81</f>
        <v>0</v>
      </c>
      <c r="E153" s="736"/>
      <c r="F153" s="736"/>
      <c r="G153" s="736"/>
      <c r="H153" s="737"/>
      <c r="I153" s="89"/>
      <c r="J153" s="122"/>
      <c r="K153" s="89"/>
      <c r="L153" s="179"/>
      <c r="M153" s="179"/>
      <c r="N153" s="179"/>
      <c r="O153" s="179"/>
      <c r="P153" s="179"/>
      <c r="Q153" s="179"/>
      <c r="R153" s="179"/>
      <c r="S153" s="179"/>
      <c r="T153" s="179"/>
      <c r="U153" s="179"/>
      <c r="V153" s="179"/>
      <c r="W153" s="179"/>
      <c r="X153" s="1"/>
    </row>
    <row r="154" spans="1:24" ht="14.1" customHeight="1">
      <c r="A154" s="494" t="s">
        <v>13</v>
      </c>
      <c r="B154" s="495"/>
      <c r="C154" s="496"/>
      <c r="D154" s="531">
        <f>D82</f>
        <v>0</v>
      </c>
      <c r="E154" s="531"/>
      <c r="F154" s="531"/>
      <c r="G154" s="531"/>
      <c r="H154" s="531"/>
      <c r="I154" s="531"/>
      <c r="J154" s="531"/>
      <c r="K154" s="532"/>
      <c r="L154" s="121"/>
      <c r="M154" s="121"/>
      <c r="N154" s="121"/>
      <c r="O154" s="179"/>
      <c r="P154" s="179"/>
      <c r="Q154" s="179"/>
      <c r="R154" s="179"/>
      <c r="S154" s="179"/>
      <c r="T154" s="179"/>
      <c r="U154" s="179"/>
      <c r="V154" s="179"/>
      <c r="W154" s="179"/>
      <c r="X154" s="1"/>
    </row>
    <row r="155" spans="1:24" ht="14.1" customHeight="1">
      <c r="A155" s="180"/>
      <c r="B155" s="180"/>
      <c r="C155" s="180"/>
      <c r="D155" s="181"/>
      <c r="E155" s="181"/>
      <c r="F155" s="181"/>
      <c r="G155" s="181"/>
      <c r="H155" s="181"/>
      <c r="I155" s="181"/>
      <c r="J155" s="181"/>
      <c r="K155" s="181"/>
      <c r="L155" s="121"/>
      <c r="M155" s="121"/>
      <c r="N155" s="121"/>
      <c r="O155" s="179"/>
      <c r="P155" s="179"/>
      <c r="Q155" s="179"/>
      <c r="R155" s="179"/>
      <c r="S155" s="179"/>
      <c r="T155" s="179"/>
      <c r="U155" s="179"/>
      <c r="V155" s="179"/>
      <c r="W155" s="179"/>
      <c r="X155" s="1"/>
    </row>
    <row r="156" spans="1:24">
      <c r="A156" s="638" t="s">
        <v>142</v>
      </c>
      <c r="B156" s="559"/>
      <c r="C156" s="560"/>
      <c r="D156" s="756"/>
      <c r="E156" s="757"/>
      <c r="F156" s="758"/>
      <c r="G156" s="179" t="s">
        <v>63</v>
      </c>
      <c r="H156" s="121"/>
      <c r="I156" s="211" t="s">
        <v>143</v>
      </c>
      <c r="J156" s="211" t="s">
        <v>144</v>
      </c>
      <c r="K156" s="211" t="s">
        <v>145</v>
      </c>
      <c r="L156" s="211" t="s">
        <v>2</v>
      </c>
      <c r="M156" s="211"/>
      <c r="N156" s="211"/>
      <c r="O156" s="211"/>
      <c r="P156" s="179"/>
      <c r="Q156" s="179"/>
      <c r="R156" s="179"/>
      <c r="S156" s="179"/>
      <c r="T156" s="179"/>
      <c r="U156" s="179"/>
      <c r="V156" s="179"/>
      <c r="W156" s="179"/>
      <c r="X156" s="1"/>
    </row>
    <row r="157" spans="1:24">
      <c r="A157" s="179"/>
      <c r="B157" s="179"/>
      <c r="C157" s="179"/>
      <c r="D157" s="179"/>
      <c r="E157" s="179"/>
      <c r="F157" s="179"/>
      <c r="G157" s="89"/>
      <c r="H157" s="89"/>
      <c r="I157" s="179"/>
      <c r="J157" s="179"/>
      <c r="K157" s="179"/>
      <c r="L157" s="179"/>
      <c r="M157" s="179"/>
      <c r="N157" s="179"/>
      <c r="O157" s="179"/>
      <c r="P157" s="179"/>
      <c r="Q157" s="179"/>
      <c r="R157" s="179"/>
      <c r="S157" s="179"/>
      <c r="T157" s="179"/>
      <c r="U157" s="179"/>
      <c r="V157" s="179"/>
      <c r="W157" s="179"/>
      <c r="X157" s="1"/>
    </row>
    <row r="158" spans="1:24" ht="14.1" customHeight="1">
      <c r="A158" s="753"/>
      <c r="B158" s="753"/>
      <c r="C158" s="753"/>
      <c r="D158" s="730"/>
      <c r="E158" s="731"/>
      <c r="F158" s="731"/>
      <c r="G158" s="182"/>
      <c r="H158" s="121"/>
      <c r="I158" s="182"/>
      <c r="J158" s="121"/>
      <c r="K158" s="182"/>
      <c r="L158" s="183"/>
      <c r="M158" s="121"/>
      <c r="N158" s="121"/>
      <c r="O158" s="121"/>
      <c r="P158" s="121"/>
      <c r="Q158" s="179"/>
      <c r="R158" s="179"/>
      <c r="S158" s="179"/>
      <c r="T158" s="179"/>
      <c r="U158" s="179"/>
      <c r="V158" s="179"/>
      <c r="W158" s="179"/>
      <c r="X158" s="1"/>
    </row>
    <row r="159" spans="1:24" ht="14.1" customHeight="1">
      <c r="A159" s="179"/>
      <c r="B159" s="179"/>
      <c r="C159" s="179"/>
      <c r="D159" s="183"/>
      <c r="E159" s="121"/>
      <c r="F159" s="121"/>
      <c r="G159" s="121"/>
      <c r="H159" s="121"/>
      <c r="I159" s="121"/>
      <c r="J159" s="184"/>
      <c r="K159" s="184"/>
      <c r="L159" s="183"/>
      <c r="M159" s="121"/>
      <c r="N159" s="121"/>
      <c r="O159" s="121"/>
      <c r="P159" s="121"/>
      <c r="Q159" s="179"/>
      <c r="R159" s="179"/>
      <c r="S159" s="179"/>
      <c r="T159" s="179"/>
      <c r="U159" s="179"/>
      <c r="V159" s="179"/>
      <c r="W159" s="179"/>
      <c r="X159" s="1"/>
    </row>
    <row r="160" spans="1:24" ht="14.1" customHeight="1">
      <c r="A160" s="525" t="s">
        <v>179</v>
      </c>
      <c r="B160" s="526"/>
      <c r="C160" s="527"/>
      <c r="D160" s="748" t="str">
        <f>D94</f>
        <v/>
      </c>
      <c r="E160" s="489"/>
      <c r="F160" s="489"/>
      <c r="G160" s="489"/>
      <c r="H160" s="489"/>
      <c r="I160" s="489"/>
      <c r="J160" s="489"/>
      <c r="K160" s="489"/>
      <c r="L160" s="489"/>
      <c r="M160" s="490"/>
      <c r="N160" s="179" t="s">
        <v>151</v>
      </c>
      <c r="O160" s="182"/>
      <c r="P160" s="182"/>
      <c r="Q160" s="185"/>
      <c r="R160" s="185"/>
      <c r="S160" s="185"/>
      <c r="T160" s="185"/>
      <c r="U160" s="185"/>
      <c r="V160" s="179"/>
      <c r="W160" s="179"/>
      <c r="X160" s="1"/>
    </row>
    <row r="161" spans="1:24" ht="14.1" customHeight="1">
      <c r="A161" s="525" t="s">
        <v>94</v>
      </c>
      <c r="B161" s="537"/>
      <c r="C161" s="538"/>
      <c r="D161" s="748" t="str">
        <f>D95</f>
        <v/>
      </c>
      <c r="E161" s="489"/>
      <c r="F161" s="489"/>
      <c r="G161" s="489"/>
      <c r="H161" s="489"/>
      <c r="I161" s="489"/>
      <c r="J161" s="489"/>
      <c r="K161" s="489"/>
      <c r="L161" s="489"/>
      <c r="M161" s="490"/>
      <c r="N161" s="179" t="s">
        <v>151</v>
      </c>
      <c r="O161" s="182"/>
      <c r="P161" s="182"/>
      <c r="Q161" s="185"/>
      <c r="R161" s="185"/>
      <c r="S161" s="185"/>
      <c r="T161" s="185"/>
      <c r="U161" s="185"/>
      <c r="V161" s="179"/>
      <c r="W161" s="179"/>
      <c r="X161" s="1"/>
    </row>
    <row r="162" spans="1:24">
      <c r="A162" s="179"/>
      <c r="B162" s="179"/>
      <c r="C162" s="179"/>
      <c r="D162" s="179"/>
      <c r="E162" s="179"/>
      <c r="F162" s="179"/>
      <c r="G162" s="89"/>
      <c r="H162" s="89"/>
      <c r="I162" s="179"/>
      <c r="J162" s="179"/>
      <c r="K162" s="179"/>
      <c r="L162" s="179"/>
      <c r="M162" s="179"/>
      <c r="N162" s="179"/>
      <c r="O162" s="179"/>
      <c r="P162" s="179"/>
      <c r="Q162" s="179"/>
      <c r="R162" s="179"/>
      <c r="S162" s="179"/>
      <c r="T162" s="179"/>
      <c r="U162" s="179"/>
      <c r="V162" s="179"/>
      <c r="W162" s="179"/>
      <c r="X162" s="1"/>
    </row>
    <row r="163" spans="1:24" ht="21" customHeight="1">
      <c r="A163" s="539" t="s">
        <v>596</v>
      </c>
      <c r="B163" s="540"/>
      <c r="C163" s="541"/>
      <c r="D163" s="545" t="str">
        <f>D97</f>
        <v/>
      </c>
      <c r="E163" s="546"/>
      <c r="F163" s="546"/>
      <c r="G163" s="546"/>
      <c r="H163" s="546"/>
      <c r="I163" s="546"/>
      <c r="J163" s="546"/>
      <c r="K163" s="546"/>
      <c r="L163" s="546"/>
      <c r="M163" s="546"/>
      <c r="N163" s="546"/>
      <c r="O163" s="546"/>
      <c r="P163" s="546"/>
      <c r="Q163" s="546"/>
      <c r="R163" s="546"/>
      <c r="S163" s="546"/>
      <c r="T163" s="546"/>
      <c r="U163" s="547"/>
      <c r="V163" s="751"/>
      <c r="W163" s="752"/>
      <c r="X163" s="1"/>
    </row>
    <row r="164" spans="1:24" ht="21" customHeight="1">
      <c r="A164" s="542"/>
      <c r="B164" s="543"/>
      <c r="C164" s="544"/>
      <c r="D164" s="548"/>
      <c r="E164" s="549"/>
      <c r="F164" s="549"/>
      <c r="G164" s="549"/>
      <c r="H164" s="549"/>
      <c r="I164" s="549"/>
      <c r="J164" s="549"/>
      <c r="K164" s="549"/>
      <c r="L164" s="549"/>
      <c r="M164" s="549"/>
      <c r="N164" s="549"/>
      <c r="O164" s="549"/>
      <c r="P164" s="549"/>
      <c r="Q164" s="549"/>
      <c r="R164" s="549"/>
      <c r="S164" s="549"/>
      <c r="T164" s="549"/>
      <c r="U164" s="550"/>
      <c r="V164" s="751"/>
      <c r="W164" s="752"/>
      <c r="X164" s="1"/>
    </row>
    <row r="165" spans="1:24" ht="21" customHeight="1">
      <c r="A165" s="186"/>
      <c r="B165" s="186"/>
      <c r="C165" s="186"/>
      <c r="D165" s="187"/>
      <c r="E165" s="187"/>
      <c r="F165" s="187"/>
      <c r="G165" s="187"/>
      <c r="H165" s="187"/>
      <c r="I165" s="187"/>
      <c r="J165" s="187"/>
      <c r="K165" s="187"/>
      <c r="L165" s="187"/>
      <c r="M165" s="187"/>
      <c r="N165" s="187"/>
      <c r="O165" s="187"/>
      <c r="P165" s="187"/>
      <c r="Q165" s="187"/>
      <c r="R165" s="187"/>
      <c r="S165" s="187"/>
      <c r="T165" s="187"/>
      <c r="U165" s="187"/>
      <c r="V165" s="179"/>
      <c r="W165" s="179"/>
      <c r="X165" s="1"/>
    </row>
    <row r="166" spans="1:24" ht="21" customHeight="1">
      <c r="A166" s="525" t="s">
        <v>79</v>
      </c>
      <c r="B166" s="526"/>
      <c r="C166" s="527"/>
      <c r="D166" s="743">
        <f>D33</f>
        <v>0</v>
      </c>
      <c r="E166" s="744"/>
      <c r="F166" s="744"/>
      <c r="G166" s="744"/>
      <c r="H166" s="188" t="str">
        <f>H33</f>
        <v>～</v>
      </c>
      <c r="I166" s="745" t="str">
        <f>I101</f>
        <v/>
      </c>
      <c r="J166" s="746"/>
      <c r="K166" s="746"/>
      <c r="L166" s="747"/>
      <c r="M166" s="179" t="s">
        <v>237</v>
      </c>
      <c r="N166" s="187"/>
      <c r="O166" s="187"/>
      <c r="P166" s="187"/>
      <c r="Q166" s="187"/>
      <c r="R166" s="187"/>
      <c r="S166" s="187"/>
      <c r="T166" s="187"/>
      <c r="U166" s="187"/>
      <c r="V166" s="179"/>
      <c r="W166" s="179"/>
      <c r="X166" s="1"/>
    </row>
    <row r="167" spans="1:24" ht="21" customHeight="1">
      <c r="A167" s="189"/>
      <c r="B167" s="189"/>
      <c r="C167" s="189"/>
      <c r="D167" s="190"/>
      <c r="E167" s="190"/>
      <c r="F167" s="190"/>
      <c r="G167" s="738" t="s">
        <v>495</v>
      </c>
      <c r="H167" s="738"/>
      <c r="I167" s="738"/>
      <c r="J167" s="738" t="s">
        <v>496</v>
      </c>
      <c r="K167" s="738"/>
      <c r="L167" s="738"/>
      <c r="M167" s="739" t="s">
        <v>497</v>
      </c>
      <c r="N167" s="739"/>
      <c r="O167" s="739"/>
      <c r="P167" s="191"/>
      <c r="Q167" s="191"/>
      <c r="R167" s="191"/>
      <c r="S167" s="191"/>
      <c r="T167" s="191"/>
      <c r="U167" s="191"/>
      <c r="V167" s="179"/>
      <c r="W167" s="179"/>
      <c r="X167" s="1"/>
    </row>
    <row r="168" spans="1:24">
      <c r="A168" s="539" t="s">
        <v>65</v>
      </c>
      <c r="B168" s="540"/>
      <c r="C168" s="541"/>
      <c r="D168" s="497" t="s">
        <v>232</v>
      </c>
      <c r="E168" s="498"/>
      <c r="F168" s="499"/>
      <c r="G168" s="754"/>
      <c r="H168" s="755"/>
      <c r="I168" s="192" t="s">
        <v>66</v>
      </c>
      <c r="J168" s="754"/>
      <c r="K168" s="755"/>
      <c r="L168" s="192" t="s">
        <v>66</v>
      </c>
      <c r="M168" s="754"/>
      <c r="N168" s="759"/>
      <c r="O168" s="192" t="s">
        <v>66</v>
      </c>
      <c r="P168" s="179"/>
      <c r="Q168" s="179"/>
      <c r="R168" s="179"/>
      <c r="S168" s="179"/>
      <c r="T168" s="179"/>
      <c r="U168" s="179"/>
      <c r="V168" s="179"/>
      <c r="W168" s="179"/>
      <c r="X168" s="1"/>
    </row>
    <row r="169" spans="1:24">
      <c r="A169" s="542"/>
      <c r="B169" s="543"/>
      <c r="C169" s="544"/>
      <c r="D169" s="164" t="s">
        <v>236</v>
      </c>
      <c r="E169" s="165"/>
      <c r="F169" s="166"/>
      <c r="G169" s="754"/>
      <c r="H169" s="755"/>
      <c r="I169" s="90" t="s">
        <v>231</v>
      </c>
      <c r="J169" s="754"/>
      <c r="K169" s="755"/>
      <c r="L169" s="90" t="s">
        <v>231</v>
      </c>
      <c r="M169" s="754"/>
      <c r="N169" s="755"/>
      <c r="O169" s="318" t="s">
        <v>231</v>
      </c>
      <c r="P169" s="179"/>
      <c r="Q169" s="179"/>
      <c r="R169" s="179"/>
      <c r="S169" s="179"/>
      <c r="T169" s="179"/>
      <c r="U169" s="179"/>
      <c r="V169" s="179"/>
      <c r="W169" s="179"/>
      <c r="X169" s="1"/>
    </row>
    <row r="170" spans="1:24">
      <c r="A170" s="179"/>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
    </row>
    <row r="171" spans="1:24">
      <c r="A171" s="707" t="s">
        <v>181</v>
      </c>
      <c r="B171" s="707"/>
      <c r="C171" s="708"/>
      <c r="D171" s="716" t="s">
        <v>193</v>
      </c>
      <c r="E171" s="688"/>
      <c r="F171" s="689"/>
      <c r="G171" s="179"/>
      <c r="H171" s="179"/>
      <c r="I171" s="179"/>
      <c r="J171" s="179"/>
      <c r="K171" s="179"/>
      <c r="L171" s="179"/>
      <c r="M171" s="179"/>
      <c r="N171" s="179"/>
      <c r="O171" s="179"/>
      <c r="P171" s="179"/>
      <c r="Q171" s="179"/>
      <c r="R171" s="179"/>
      <c r="S171" s="179"/>
      <c r="T171" s="179"/>
      <c r="U171" s="179"/>
      <c r="V171" s="179"/>
      <c r="W171" s="179"/>
      <c r="X171" s="1"/>
    </row>
    <row r="172" spans="1:24">
      <c r="A172" s="709"/>
      <c r="B172" s="709"/>
      <c r="C172" s="710"/>
      <c r="D172" s="717"/>
      <c r="E172" s="691"/>
      <c r="F172" s="692"/>
      <c r="G172" s="681"/>
      <c r="H172" s="682"/>
      <c r="I172" s="682"/>
      <c r="J172" s="682"/>
      <c r="K172" s="682"/>
      <c r="L172" s="682"/>
      <c r="M172" s="682"/>
      <c r="N172" s="682"/>
      <c r="O172" s="682"/>
      <c r="P172" s="682"/>
      <c r="Q172" s="682"/>
      <c r="R172" s="682"/>
      <c r="S172" s="682"/>
      <c r="T172" s="682"/>
      <c r="U172" s="682"/>
      <c r="V172" s="682"/>
      <c r="W172" s="683"/>
      <c r="X172" s="1"/>
    </row>
    <row r="173" spans="1:24">
      <c r="A173" s="709"/>
      <c r="B173" s="709"/>
      <c r="C173" s="710"/>
      <c r="D173" s="717"/>
      <c r="E173" s="691"/>
      <c r="F173" s="692"/>
      <c r="G173" s="713"/>
      <c r="H173" s="714"/>
      <c r="I173" s="714"/>
      <c r="J173" s="714"/>
      <c r="K173" s="714"/>
      <c r="L173" s="714"/>
      <c r="M173" s="714"/>
      <c r="N173" s="714"/>
      <c r="O173" s="714"/>
      <c r="P173" s="714"/>
      <c r="Q173" s="714"/>
      <c r="R173" s="714"/>
      <c r="S173" s="714"/>
      <c r="T173" s="714"/>
      <c r="U173" s="714"/>
      <c r="V173" s="714"/>
      <c r="W173" s="715"/>
      <c r="X173" s="1"/>
    </row>
    <row r="174" spans="1:24">
      <c r="A174" s="709"/>
      <c r="B174" s="709"/>
      <c r="C174" s="710"/>
      <c r="D174" s="717"/>
      <c r="E174" s="691"/>
      <c r="F174" s="692"/>
      <c r="G174" s="713"/>
      <c r="H174" s="714"/>
      <c r="I174" s="714"/>
      <c r="J174" s="714"/>
      <c r="K174" s="714"/>
      <c r="L174" s="714"/>
      <c r="M174" s="714"/>
      <c r="N174" s="714"/>
      <c r="O174" s="714"/>
      <c r="P174" s="714"/>
      <c r="Q174" s="714"/>
      <c r="R174" s="714"/>
      <c r="S174" s="714"/>
      <c r="T174" s="714"/>
      <c r="U174" s="714"/>
      <c r="V174" s="714"/>
      <c r="W174" s="715"/>
      <c r="X174" s="1"/>
    </row>
    <row r="175" spans="1:24">
      <c r="A175" s="709"/>
      <c r="B175" s="709"/>
      <c r="C175" s="710"/>
      <c r="D175" s="491"/>
      <c r="E175" s="492"/>
      <c r="F175" s="493"/>
      <c r="G175" s="684"/>
      <c r="H175" s="685"/>
      <c r="I175" s="685"/>
      <c r="J175" s="685"/>
      <c r="K175" s="685"/>
      <c r="L175" s="685"/>
      <c r="M175" s="685"/>
      <c r="N175" s="685"/>
      <c r="O175" s="685"/>
      <c r="P175" s="685"/>
      <c r="Q175" s="685"/>
      <c r="R175" s="685"/>
      <c r="S175" s="685"/>
      <c r="T175" s="685"/>
      <c r="U175" s="685"/>
      <c r="V175" s="685"/>
      <c r="W175" s="686"/>
      <c r="X175" s="1"/>
    </row>
    <row r="176" spans="1:24">
      <c r="A176" s="709"/>
      <c r="B176" s="709"/>
      <c r="C176" s="710"/>
      <c r="D176" s="718" t="s">
        <v>638</v>
      </c>
      <c r="E176" s="719"/>
      <c r="F176" s="720"/>
      <c r="G176" s="179"/>
      <c r="H176" s="179"/>
      <c r="I176" s="179"/>
      <c r="J176" s="179"/>
      <c r="K176" s="179"/>
      <c r="L176" s="179"/>
      <c r="M176" s="179"/>
      <c r="N176" s="179"/>
      <c r="O176" s="179"/>
      <c r="P176" s="179"/>
      <c r="Q176" s="179"/>
      <c r="R176" s="179"/>
      <c r="S176" s="179"/>
      <c r="T176" s="179"/>
      <c r="U176" s="179"/>
      <c r="V176" s="179"/>
      <c r="W176" s="179"/>
      <c r="X176" s="1"/>
    </row>
    <row r="177" spans="1:24">
      <c r="A177" s="709"/>
      <c r="B177" s="709"/>
      <c r="C177" s="710"/>
      <c r="D177" s="721"/>
      <c r="E177" s="722"/>
      <c r="F177" s="723"/>
      <c r="G177" s="681"/>
      <c r="H177" s="682"/>
      <c r="I177" s="682"/>
      <c r="J177" s="682"/>
      <c r="K177" s="682"/>
      <c r="L177" s="682"/>
      <c r="M177" s="682"/>
      <c r="N177" s="682"/>
      <c r="O177" s="682"/>
      <c r="P177" s="682"/>
      <c r="Q177" s="682"/>
      <c r="R177" s="682"/>
      <c r="S177" s="682"/>
      <c r="T177" s="682"/>
      <c r="U177" s="682"/>
      <c r="V177" s="682"/>
      <c r="W177" s="683"/>
      <c r="X177" s="1"/>
    </row>
    <row r="178" spans="1:24">
      <c r="A178" s="709"/>
      <c r="B178" s="709"/>
      <c r="C178" s="710"/>
      <c r="D178" s="721"/>
      <c r="E178" s="722"/>
      <c r="F178" s="723"/>
      <c r="G178" s="713"/>
      <c r="H178" s="714"/>
      <c r="I178" s="714"/>
      <c r="J178" s="714"/>
      <c r="K178" s="714"/>
      <c r="L178" s="714"/>
      <c r="M178" s="714"/>
      <c r="N178" s="714"/>
      <c r="O178" s="714"/>
      <c r="P178" s="714"/>
      <c r="Q178" s="714"/>
      <c r="R178" s="714"/>
      <c r="S178" s="714"/>
      <c r="T178" s="714"/>
      <c r="U178" s="714"/>
      <c r="V178" s="714"/>
      <c r="W178" s="715"/>
      <c r="X178" s="1"/>
    </row>
    <row r="179" spans="1:24">
      <c r="A179" s="709"/>
      <c r="B179" s="709"/>
      <c r="C179" s="710"/>
      <c r="D179" s="721"/>
      <c r="E179" s="722"/>
      <c r="F179" s="723"/>
      <c r="G179" s="713"/>
      <c r="H179" s="714"/>
      <c r="I179" s="714"/>
      <c r="J179" s="714"/>
      <c r="K179" s="714"/>
      <c r="L179" s="714"/>
      <c r="M179" s="714"/>
      <c r="N179" s="714"/>
      <c r="O179" s="714"/>
      <c r="P179" s="714"/>
      <c r="Q179" s="714"/>
      <c r="R179" s="714"/>
      <c r="S179" s="714"/>
      <c r="T179" s="714"/>
      <c r="U179" s="714"/>
      <c r="V179" s="714"/>
      <c r="W179" s="715"/>
      <c r="X179" s="1"/>
    </row>
    <row r="180" spans="1:24">
      <c r="A180" s="709"/>
      <c r="B180" s="709"/>
      <c r="C180" s="710"/>
      <c r="D180" s="724"/>
      <c r="E180" s="725"/>
      <c r="F180" s="726"/>
      <c r="G180" s="684"/>
      <c r="H180" s="685"/>
      <c r="I180" s="685"/>
      <c r="J180" s="685"/>
      <c r="K180" s="685"/>
      <c r="L180" s="685"/>
      <c r="M180" s="685"/>
      <c r="N180" s="685"/>
      <c r="O180" s="685"/>
      <c r="P180" s="685"/>
      <c r="Q180" s="685"/>
      <c r="R180" s="685"/>
      <c r="S180" s="685"/>
      <c r="T180" s="685"/>
      <c r="U180" s="685"/>
      <c r="V180" s="685"/>
      <c r="W180" s="686"/>
      <c r="X180" s="1"/>
    </row>
    <row r="181" spans="1:24">
      <c r="A181" s="709"/>
      <c r="B181" s="709"/>
      <c r="C181" s="710"/>
      <c r="D181" s="716" t="s">
        <v>6</v>
      </c>
      <c r="E181" s="688"/>
      <c r="F181" s="689"/>
      <c r="G181" s="179"/>
      <c r="H181" s="179"/>
      <c r="I181" s="179"/>
      <c r="J181" s="179"/>
      <c r="K181" s="179"/>
      <c r="L181" s="179"/>
      <c r="M181" s="179"/>
      <c r="N181" s="179"/>
      <c r="O181" s="179"/>
      <c r="P181" s="179"/>
      <c r="Q181" s="179"/>
      <c r="R181" s="179"/>
      <c r="S181" s="179"/>
      <c r="T181" s="179"/>
      <c r="U181" s="179"/>
      <c r="V181" s="179"/>
      <c r="W181" s="179"/>
      <c r="X181" s="1"/>
    </row>
    <row r="182" spans="1:24">
      <c r="A182" s="709"/>
      <c r="B182" s="709"/>
      <c r="C182" s="710"/>
      <c r="D182" s="717"/>
      <c r="E182" s="691"/>
      <c r="F182" s="692"/>
      <c r="G182" s="681"/>
      <c r="H182" s="682"/>
      <c r="I182" s="682"/>
      <c r="J182" s="682"/>
      <c r="K182" s="682"/>
      <c r="L182" s="682"/>
      <c r="M182" s="682"/>
      <c r="N182" s="682"/>
      <c r="O182" s="682"/>
      <c r="P182" s="682"/>
      <c r="Q182" s="682"/>
      <c r="R182" s="682"/>
      <c r="S182" s="682"/>
      <c r="T182" s="682"/>
      <c r="U182" s="682"/>
      <c r="V182" s="682"/>
      <c r="W182" s="683"/>
      <c r="X182" s="1"/>
    </row>
    <row r="183" spans="1:24">
      <c r="A183" s="711"/>
      <c r="B183" s="711"/>
      <c r="C183" s="712"/>
      <c r="D183" s="491"/>
      <c r="E183" s="492"/>
      <c r="F183" s="493"/>
      <c r="G183" s="684"/>
      <c r="H183" s="685"/>
      <c r="I183" s="685"/>
      <c r="J183" s="685"/>
      <c r="K183" s="685"/>
      <c r="L183" s="685"/>
      <c r="M183" s="685"/>
      <c r="N183" s="685"/>
      <c r="O183" s="685"/>
      <c r="P183" s="685"/>
      <c r="Q183" s="685"/>
      <c r="R183" s="685"/>
      <c r="S183" s="685"/>
      <c r="T183" s="685"/>
      <c r="U183" s="685"/>
      <c r="V183" s="685"/>
      <c r="W183" s="686"/>
      <c r="X183" s="1"/>
    </row>
    <row r="184" spans="1:24">
      <c r="A184" s="179"/>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
    </row>
    <row r="185" spans="1:24">
      <c r="A185" s="179"/>
      <c r="B185" s="179" t="s">
        <v>550</v>
      </c>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
    </row>
    <row r="186" spans="1:24">
      <c r="A186" s="179"/>
      <c r="B186" s="179" t="s">
        <v>551</v>
      </c>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
    </row>
    <row r="187" spans="1:24">
      <c r="A187" s="179"/>
      <c r="B187" s="179" t="s">
        <v>552</v>
      </c>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
    </row>
    <row r="188" spans="1:24">
      <c r="A188" s="179"/>
      <c r="B188" s="179" t="s">
        <v>678</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
    </row>
    <row r="189" spans="1:24">
      <c r="A189" s="179"/>
      <c r="B189" s="179"/>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
    </row>
    <row r="190" spans="1:24" ht="5.0999999999999996" customHeight="1">
      <c r="A190" s="1"/>
      <c r="B190" s="1"/>
      <c r="C190" s="1"/>
      <c r="D190" s="1"/>
      <c r="E190" s="1"/>
      <c r="F190" s="1"/>
      <c r="G190" s="1"/>
      <c r="H190" s="1"/>
      <c r="I190" s="1"/>
      <c r="J190" s="1"/>
      <c r="K190" s="1"/>
      <c r="L190" s="1"/>
      <c r="M190" s="1"/>
      <c r="N190" s="1"/>
      <c r="O190" s="1"/>
      <c r="P190" s="1"/>
      <c r="Q190" s="1"/>
      <c r="R190" s="1"/>
      <c r="S190" s="1"/>
      <c r="T190" s="1"/>
      <c r="U190" s="1"/>
      <c r="V190" s="1"/>
      <c r="W190" s="1"/>
    </row>
  </sheetData>
  <sheetProtection selectLockedCells="1"/>
  <mergeCells count="272">
    <mergeCell ref="A168:C169"/>
    <mergeCell ref="D168:F168"/>
    <mergeCell ref="G168:H168"/>
    <mergeCell ref="G169:H169"/>
    <mergeCell ref="D156:F156"/>
    <mergeCell ref="A156:C156"/>
    <mergeCell ref="K133:O133"/>
    <mergeCell ref="P133:T133"/>
    <mergeCell ref="K134:O134"/>
    <mergeCell ref="P134:T134"/>
    <mergeCell ref="K135:O135"/>
    <mergeCell ref="P135:T135"/>
    <mergeCell ref="K136:O136"/>
    <mergeCell ref="P136:T136"/>
    <mergeCell ref="K137:O137"/>
    <mergeCell ref="P137:T137"/>
    <mergeCell ref="J168:K168"/>
    <mergeCell ref="J169:K169"/>
    <mergeCell ref="M168:N168"/>
    <mergeCell ref="M169:N169"/>
    <mergeCell ref="A142:D142"/>
    <mergeCell ref="E142:J142"/>
    <mergeCell ref="A143:D143"/>
    <mergeCell ref="G167:I167"/>
    <mergeCell ref="V163:W164"/>
    <mergeCell ref="K143:O143"/>
    <mergeCell ref="P130:T130"/>
    <mergeCell ref="K131:O131"/>
    <mergeCell ref="P131:T131"/>
    <mergeCell ref="P143:T143"/>
    <mergeCell ref="E132:J132"/>
    <mergeCell ref="K130:O130"/>
    <mergeCell ref="E136:J136"/>
    <mergeCell ref="E137:J137"/>
    <mergeCell ref="E138:J138"/>
    <mergeCell ref="D154:K154"/>
    <mergeCell ref="M151:T151"/>
    <mergeCell ref="E143:J143"/>
    <mergeCell ref="A139:D139"/>
    <mergeCell ref="E139:J139"/>
    <mergeCell ref="A134:D134"/>
    <mergeCell ref="E141:J141"/>
    <mergeCell ref="A140:D140"/>
    <mergeCell ref="E140:J140"/>
    <mergeCell ref="E134:J134"/>
    <mergeCell ref="E130:J130"/>
    <mergeCell ref="A141:D141"/>
    <mergeCell ref="A158:C158"/>
    <mergeCell ref="A82:C82"/>
    <mergeCell ref="A83:C83"/>
    <mergeCell ref="D82:K82"/>
    <mergeCell ref="A154:C154"/>
    <mergeCell ref="E133:J133"/>
    <mergeCell ref="K132:O132"/>
    <mergeCell ref="A132:D132"/>
    <mergeCell ref="A133:D133"/>
    <mergeCell ref="A137:D137"/>
    <mergeCell ref="A138:D138"/>
    <mergeCell ref="L107:R107"/>
    <mergeCell ref="N85:R85"/>
    <mergeCell ref="D86:K86"/>
    <mergeCell ref="A131:D131"/>
    <mergeCell ref="E131:J131"/>
    <mergeCell ref="A129:D129"/>
    <mergeCell ref="E129:J129"/>
    <mergeCell ref="A130:D130"/>
    <mergeCell ref="K129:O129"/>
    <mergeCell ref="P132:T132"/>
    <mergeCell ref="P129:T129"/>
    <mergeCell ref="L108:R119"/>
    <mergeCell ref="E108:K119"/>
    <mergeCell ref="P142:T142"/>
    <mergeCell ref="D158:F158"/>
    <mergeCell ref="E151:L151"/>
    <mergeCell ref="D153:H153"/>
    <mergeCell ref="J167:L167"/>
    <mergeCell ref="M167:O167"/>
    <mergeCell ref="A135:D135"/>
    <mergeCell ref="E135:J135"/>
    <mergeCell ref="A136:D136"/>
    <mergeCell ref="A166:C166"/>
    <mergeCell ref="D166:G166"/>
    <mergeCell ref="I166:L166"/>
    <mergeCell ref="A161:C161"/>
    <mergeCell ref="D161:M161"/>
    <mergeCell ref="A163:C164"/>
    <mergeCell ref="D163:U164"/>
    <mergeCell ref="A160:C160"/>
    <mergeCell ref="D160:M160"/>
    <mergeCell ref="J66:N66"/>
    <mergeCell ref="E79:L79"/>
    <mergeCell ref="A54:D54"/>
    <mergeCell ref="J61:N61"/>
    <mergeCell ref="E54:J54"/>
    <mergeCell ref="E53:J53"/>
    <mergeCell ref="L7:M7"/>
    <mergeCell ref="N7:V7"/>
    <mergeCell ref="A171:C183"/>
    <mergeCell ref="G172:W175"/>
    <mergeCell ref="G177:W180"/>
    <mergeCell ref="G182:W183"/>
    <mergeCell ref="D171:F175"/>
    <mergeCell ref="D176:F180"/>
    <mergeCell ref="D181:F183"/>
    <mergeCell ref="K138:O138"/>
    <mergeCell ref="P138:T138"/>
    <mergeCell ref="K139:O139"/>
    <mergeCell ref="P139:T139"/>
    <mergeCell ref="K140:O140"/>
    <mergeCell ref="P140:T140"/>
    <mergeCell ref="K141:O141"/>
    <mergeCell ref="P141:T141"/>
    <mergeCell ref="K142:O142"/>
    <mergeCell ref="E1:J1"/>
    <mergeCell ref="A40:D40"/>
    <mergeCell ref="A41:D41"/>
    <mergeCell ref="D3:K3"/>
    <mergeCell ref="D4:K4"/>
    <mergeCell ref="D13:F13"/>
    <mergeCell ref="A37:D37"/>
    <mergeCell ref="D18:U19"/>
    <mergeCell ref="A3:C3"/>
    <mergeCell ref="A26:C29"/>
    <mergeCell ref="O15:P15"/>
    <mergeCell ref="Q15:U15"/>
    <mergeCell ref="A16:C16"/>
    <mergeCell ref="D15:M15"/>
    <mergeCell ref="D16:M16"/>
    <mergeCell ref="A15:C15"/>
    <mergeCell ref="A18:C19"/>
    <mergeCell ref="A22:C22"/>
    <mergeCell ref="A4:C4"/>
    <mergeCell ref="A30:C30"/>
    <mergeCell ref="S1:U1"/>
    <mergeCell ref="D6:K6"/>
    <mergeCell ref="A5:C5"/>
    <mergeCell ref="A10:C10"/>
    <mergeCell ref="Q61:R61"/>
    <mergeCell ref="A50:D50"/>
    <mergeCell ref="Q62:R62"/>
    <mergeCell ref="A53:D53"/>
    <mergeCell ref="A51:D51"/>
    <mergeCell ref="K57:N57"/>
    <mergeCell ref="A57:C57"/>
    <mergeCell ref="A56:C56"/>
    <mergeCell ref="D56:G56"/>
    <mergeCell ref="D57:G57"/>
    <mergeCell ref="A61:C61"/>
    <mergeCell ref="L5:M5"/>
    <mergeCell ref="N5:R5"/>
    <mergeCell ref="D5:K5"/>
    <mergeCell ref="L6:M6"/>
    <mergeCell ref="D7:K7"/>
    <mergeCell ref="N6:R6"/>
    <mergeCell ref="L20:N20"/>
    <mergeCell ref="D20:J20"/>
    <mergeCell ref="O20:T20"/>
    <mergeCell ref="D9:M9"/>
    <mergeCell ref="A9:C9"/>
    <mergeCell ref="D23:E23"/>
    <mergeCell ref="D10:M10"/>
    <mergeCell ref="A32:C32"/>
    <mergeCell ref="D34:G34"/>
    <mergeCell ref="A33:C33"/>
    <mergeCell ref="D30:O30"/>
    <mergeCell ref="D26:U29"/>
    <mergeCell ref="E24:U24"/>
    <mergeCell ref="A23:C25"/>
    <mergeCell ref="J23:N23"/>
    <mergeCell ref="R23:S23"/>
    <mergeCell ref="O23:Q23"/>
    <mergeCell ref="F23:G23"/>
    <mergeCell ref="H23:I23"/>
    <mergeCell ref="D33:G33"/>
    <mergeCell ref="A11:C11"/>
    <mergeCell ref="A14:C14"/>
    <mergeCell ref="D14:F14"/>
    <mergeCell ref="F21:K21"/>
    <mergeCell ref="D11:K11"/>
    <mergeCell ref="A20:C20"/>
    <mergeCell ref="A13:C13"/>
    <mergeCell ref="D22:U22"/>
    <mergeCell ref="B21:E21"/>
    <mergeCell ref="Q63:R63"/>
    <mergeCell ref="A94:C94"/>
    <mergeCell ref="Q66:R66"/>
    <mergeCell ref="D81:H81"/>
    <mergeCell ref="L86:M86"/>
    <mergeCell ref="N86:V86"/>
    <mergeCell ref="I33:L33"/>
    <mergeCell ref="E37:F37"/>
    <mergeCell ref="E39:J39"/>
    <mergeCell ref="G37:J37"/>
    <mergeCell ref="D84:K84"/>
    <mergeCell ref="A39:D39"/>
    <mergeCell ref="D83:K83"/>
    <mergeCell ref="A44:D44"/>
    <mergeCell ref="A42:D42"/>
    <mergeCell ref="J65:K65"/>
    <mergeCell ref="A49:D49"/>
    <mergeCell ref="E52:J52"/>
    <mergeCell ref="J62:N62"/>
    <mergeCell ref="D32:G32"/>
    <mergeCell ref="I32:L32"/>
    <mergeCell ref="J63:N63"/>
    <mergeCell ref="E41:J41"/>
    <mergeCell ref="E43:J43"/>
    <mergeCell ref="A52:D52"/>
    <mergeCell ref="A45:D45"/>
    <mergeCell ref="A46:D46"/>
    <mergeCell ref="A34:C34"/>
    <mergeCell ref="I34:L34"/>
    <mergeCell ref="A48:D48"/>
    <mergeCell ref="K36:P36"/>
    <mergeCell ref="E45:J45"/>
    <mergeCell ref="E46:J46"/>
    <mergeCell ref="E47:J47"/>
    <mergeCell ref="E48:J48"/>
    <mergeCell ref="A47:D47"/>
    <mergeCell ref="E50:J50"/>
    <mergeCell ref="E40:J40"/>
    <mergeCell ref="E44:J44"/>
    <mergeCell ref="A43:D43"/>
    <mergeCell ref="A36:D36"/>
    <mergeCell ref="E36:J36"/>
    <mergeCell ref="E42:J42"/>
    <mergeCell ref="E51:J51"/>
    <mergeCell ref="E49:J49"/>
    <mergeCell ref="P128:T128"/>
    <mergeCell ref="A125:D125"/>
    <mergeCell ref="E125:J125"/>
    <mergeCell ref="L85:M85"/>
    <mergeCell ref="A95:C95"/>
    <mergeCell ref="D95:M95"/>
    <mergeCell ref="D94:M94"/>
    <mergeCell ref="A97:C98"/>
    <mergeCell ref="D97:U98"/>
    <mergeCell ref="D120:W121"/>
    <mergeCell ref="E128:J128"/>
    <mergeCell ref="G126:J126"/>
    <mergeCell ref="A126:D126"/>
    <mergeCell ref="E126:F126"/>
    <mergeCell ref="K125:P125"/>
    <mergeCell ref="A120:C121"/>
    <mergeCell ref="K128:O128"/>
    <mergeCell ref="A128:D128"/>
    <mergeCell ref="S107:W107"/>
    <mergeCell ref="A104:C104"/>
    <mergeCell ref="D89:M89"/>
    <mergeCell ref="A90:C90"/>
    <mergeCell ref="D90:K90"/>
    <mergeCell ref="A101:C101"/>
    <mergeCell ref="L84:M84"/>
    <mergeCell ref="O94:P94"/>
    <mergeCell ref="Q94:U94"/>
    <mergeCell ref="N84:R84"/>
    <mergeCell ref="A89:C89"/>
    <mergeCell ref="A84:C84"/>
    <mergeCell ref="A88:C88"/>
    <mergeCell ref="A108:D119"/>
    <mergeCell ref="E107:K107"/>
    <mergeCell ref="A107:D107"/>
    <mergeCell ref="S108:W119"/>
    <mergeCell ref="D101:G101"/>
    <mergeCell ref="I101:L101"/>
    <mergeCell ref="A102:C102"/>
    <mergeCell ref="D102:W102"/>
    <mergeCell ref="D85:K85"/>
    <mergeCell ref="D88:M88"/>
    <mergeCell ref="A100:C100"/>
    <mergeCell ref="D100:G100"/>
    <mergeCell ref="I100:L100"/>
  </mergeCells>
  <phoneticPr fontId="3"/>
  <dataValidations disablePrompts="1" count="9">
    <dataValidation type="list" allowBlank="1" showInputMessage="1" showErrorMessage="1" sqref="J65:K65" xr:uid="{00000000-0002-0000-0100-000000000000}">
      <formula1>H65:I65</formula1>
    </dataValidation>
    <dataValidation type="list" allowBlank="1" showInputMessage="1" showErrorMessage="1" sqref="I13 I158 I92:J92 I14:J14" xr:uid="{00000000-0002-0000-0100-000001000000}">
      <formula1>$H$13:$J$13</formula1>
    </dataValidation>
    <dataValidation type="list" allowBlank="1" showInputMessage="1" showErrorMessage="1" sqref="D31" xr:uid="{00000000-0002-0000-0100-000003000000}">
      <formula1>#REF!</formula1>
    </dataValidation>
    <dataValidation type="list" allowBlank="1" showInputMessage="1" showErrorMessage="1" sqref="D156:F156" xr:uid="{00000000-0002-0000-0100-000004000000}">
      <formula1>$H$156:$K$156</formula1>
    </dataValidation>
    <dataValidation type="list" allowBlank="1" showInputMessage="1" showErrorMessage="1" sqref="D14:F14" xr:uid="{00000000-0002-0000-0100-000005000000}">
      <formula1>"医薬品,医療機器,再生医療等製品"</formula1>
    </dataValidation>
    <dataValidation type="list" allowBlank="1" showInputMessage="1" showErrorMessage="1" sqref="G37:J37" xr:uid="{00000000-0002-0000-0100-000006000000}">
      <formula1>"医師,歯科医師"</formula1>
    </dataValidation>
    <dataValidation showDropDown="1" showInputMessage="1" showErrorMessage="1" sqref="K129:W143" xr:uid="{743E66B9-C033-4043-89AF-2276E2D1BCB9}"/>
    <dataValidation type="list" allowBlank="1" showInputMessage="1" showErrorMessage="1" sqref="D20:J20" xr:uid="{21C06546-C9D6-4AFD-8E21-5B362D53E201}">
      <formula1>"一般使用成績調査,特定使用成績調査,使用成績較調査,その他,副作用・感染症報告,　"</formula1>
    </dataValidation>
    <dataValidation type="list" allowBlank="1" showInputMessage="1" showErrorMessage="1" sqref="O20:T20" xr:uid="{689D2DF8-26F8-4F5E-AF52-47AF638483D8}">
      <formula1>"全例調査,全例以外,　"</formula1>
    </dataValidation>
  </dataValidations>
  <printOptions headings="1"/>
  <pageMargins left="0.59055118110236227" right="0.59055118110236227" top="0.59055118110236227" bottom="0.59055118110236227" header="0.51181102362204722" footer="0.51181102362204722"/>
  <pageSetup paperSize="9" orientation="portrait" r:id="rId1"/>
  <headerFooter alignWithMargins="0"/>
  <cellWatches>
    <cellWatch r="J65"/>
    <cellWatch r="D156"/>
  </cellWatches>
  <drawing r:id="rId2"/>
  <legacyDrawing r:id="rId3"/>
  <mc:AlternateContent xmlns:mc="http://schemas.openxmlformats.org/markup-compatibility/2006">
    <mc:Choice Requires="x14">
      <controls>
        <mc:AlternateContent xmlns:mc="http://schemas.openxmlformats.org/markup-compatibility/2006">
          <mc:Choice Requires="x14">
            <control shapeId="2250" r:id="rId4" name="Check Box 202">
              <controlPr locked="0" defaultSize="0" autoFill="0" autoLine="0" autoPict="0">
                <anchor moveWithCells="1">
                  <from>
                    <xdr:col>6</xdr:col>
                    <xdr:colOff>247650</xdr:colOff>
                    <xdr:row>102</xdr:row>
                    <xdr:rowOff>38100</xdr:rowOff>
                  </from>
                  <to>
                    <xdr:col>10</xdr:col>
                    <xdr:colOff>95250</xdr:colOff>
                    <xdr:row>103</xdr:row>
                    <xdr:rowOff>76200</xdr:rowOff>
                  </to>
                </anchor>
              </controlPr>
            </control>
          </mc:Choice>
        </mc:AlternateContent>
        <mc:AlternateContent xmlns:mc="http://schemas.openxmlformats.org/markup-compatibility/2006">
          <mc:Choice Requires="x14">
            <control shapeId="2252" r:id="rId5" name="Check Box 204">
              <controlPr locked="0" defaultSize="0" autoFill="0" autoLine="0" autoPict="0" altText="登録期間">
                <anchor moveWithCells="1">
                  <from>
                    <xdr:col>7</xdr:col>
                    <xdr:colOff>133350</xdr:colOff>
                    <xdr:row>103</xdr:row>
                    <xdr:rowOff>47625</xdr:rowOff>
                  </from>
                  <to>
                    <xdr:col>10</xdr:col>
                    <xdr:colOff>0</xdr:colOff>
                    <xdr:row>104</xdr:row>
                    <xdr:rowOff>104775</xdr:rowOff>
                  </to>
                </anchor>
              </controlPr>
            </control>
          </mc:Choice>
        </mc:AlternateContent>
        <mc:AlternateContent xmlns:mc="http://schemas.openxmlformats.org/markup-compatibility/2006">
          <mc:Choice Requires="x14">
            <control shapeId="2258" r:id="rId6" name="Check Box 210">
              <controlPr defaultSize="0" autoFill="0" autoLine="0" autoPict="0">
                <anchor moveWithCells="1">
                  <from>
                    <xdr:col>3</xdr:col>
                    <xdr:colOff>142875</xdr:colOff>
                    <xdr:row>102</xdr:row>
                    <xdr:rowOff>9525</xdr:rowOff>
                  </from>
                  <to>
                    <xdr:col>6</xdr:col>
                    <xdr:colOff>228600</xdr:colOff>
                    <xdr:row>103</xdr:row>
                    <xdr:rowOff>76200</xdr:rowOff>
                  </to>
                </anchor>
              </controlPr>
            </control>
          </mc:Choice>
        </mc:AlternateContent>
        <mc:AlternateContent xmlns:mc="http://schemas.openxmlformats.org/markup-compatibility/2006">
          <mc:Choice Requires="x14">
            <control shapeId="2266" r:id="rId7" name="Check Box 218">
              <controlPr defaultSize="0" autoFill="0" autoLine="0" autoPict="0">
                <anchor moveWithCells="1">
                  <from>
                    <xdr:col>20</xdr:col>
                    <xdr:colOff>57150</xdr:colOff>
                    <xdr:row>102</xdr:row>
                    <xdr:rowOff>19050</xdr:rowOff>
                  </from>
                  <to>
                    <xdr:col>22</xdr:col>
                    <xdr:colOff>209550</xdr:colOff>
                    <xdr:row>103</xdr:row>
                    <xdr:rowOff>95250</xdr:rowOff>
                  </to>
                </anchor>
              </controlPr>
            </control>
          </mc:Choice>
        </mc:AlternateContent>
        <mc:AlternateContent xmlns:mc="http://schemas.openxmlformats.org/markup-compatibility/2006">
          <mc:Choice Requires="x14">
            <control shapeId="2297" r:id="rId8" name="Check Box 249">
              <controlPr defaultSize="0" autoFill="0" autoLine="0" autoPict="0">
                <anchor moveWithCells="1">
                  <from>
                    <xdr:col>4</xdr:col>
                    <xdr:colOff>38100</xdr:colOff>
                    <xdr:row>103</xdr:row>
                    <xdr:rowOff>57150</xdr:rowOff>
                  </from>
                  <to>
                    <xdr:col>7</xdr:col>
                    <xdr:colOff>85725</xdr:colOff>
                    <xdr:row>104</xdr:row>
                    <xdr:rowOff>142875</xdr:rowOff>
                  </to>
                </anchor>
              </controlPr>
            </control>
          </mc:Choice>
        </mc:AlternateContent>
        <mc:AlternateContent xmlns:mc="http://schemas.openxmlformats.org/markup-compatibility/2006">
          <mc:Choice Requires="x14">
            <control shapeId="2298" r:id="rId9" name="Check Box 250">
              <controlPr defaultSize="0" autoFill="0" autoLine="0" autoPict="0">
                <anchor moveWithCells="1">
                  <from>
                    <xdr:col>4</xdr:col>
                    <xdr:colOff>47625</xdr:colOff>
                    <xdr:row>104</xdr:row>
                    <xdr:rowOff>85725</xdr:rowOff>
                  </from>
                  <to>
                    <xdr:col>7</xdr:col>
                    <xdr:colOff>104775</xdr:colOff>
                    <xdr:row>106</xdr:row>
                    <xdr:rowOff>0</xdr:rowOff>
                  </to>
                </anchor>
              </controlPr>
            </control>
          </mc:Choice>
        </mc:AlternateContent>
        <mc:AlternateContent xmlns:mc="http://schemas.openxmlformats.org/markup-compatibility/2006">
          <mc:Choice Requires="x14">
            <control shapeId="2299" r:id="rId10" name="Check Box 251">
              <controlPr locked="0" defaultSize="0" autoFill="0" autoLine="0" autoPict="0">
                <anchor moveWithCells="1">
                  <from>
                    <xdr:col>7</xdr:col>
                    <xdr:colOff>133350</xdr:colOff>
                    <xdr:row>104</xdr:row>
                    <xdr:rowOff>95250</xdr:rowOff>
                  </from>
                  <to>
                    <xdr:col>10</xdr:col>
                    <xdr:colOff>28575</xdr:colOff>
                    <xdr:row>105</xdr:row>
                    <xdr:rowOff>123825</xdr:rowOff>
                  </to>
                </anchor>
              </controlPr>
            </control>
          </mc:Choice>
        </mc:AlternateContent>
        <mc:AlternateContent xmlns:mc="http://schemas.openxmlformats.org/markup-compatibility/2006">
          <mc:Choice Requires="x14">
            <control shapeId="2301" r:id="rId11" name="Check Box 253">
              <controlPr locked="0" defaultSize="0" autoFill="0" autoLine="0" autoPict="0">
                <anchor moveWithCells="1">
                  <from>
                    <xdr:col>10</xdr:col>
                    <xdr:colOff>104775</xdr:colOff>
                    <xdr:row>103</xdr:row>
                    <xdr:rowOff>47625</xdr:rowOff>
                  </from>
                  <to>
                    <xdr:col>13</xdr:col>
                    <xdr:colOff>200025</xdr:colOff>
                    <xdr:row>104</xdr:row>
                    <xdr:rowOff>114300</xdr:rowOff>
                  </to>
                </anchor>
              </controlPr>
            </control>
          </mc:Choice>
        </mc:AlternateContent>
        <mc:AlternateContent xmlns:mc="http://schemas.openxmlformats.org/markup-compatibility/2006">
          <mc:Choice Requires="x14">
            <control shapeId="2302" r:id="rId12" name="Check Box 254">
              <controlPr locked="0" defaultSize="0" autoFill="0" autoLine="0" autoPict="0">
                <anchor moveWithCells="1">
                  <from>
                    <xdr:col>14</xdr:col>
                    <xdr:colOff>247650</xdr:colOff>
                    <xdr:row>102</xdr:row>
                    <xdr:rowOff>0</xdr:rowOff>
                  </from>
                  <to>
                    <xdr:col>19</xdr:col>
                    <xdr:colOff>171450</xdr:colOff>
                    <xdr:row>103</xdr:row>
                    <xdr:rowOff>95250</xdr:rowOff>
                  </to>
                </anchor>
              </controlPr>
            </control>
          </mc:Choice>
        </mc:AlternateContent>
        <mc:AlternateContent xmlns:mc="http://schemas.openxmlformats.org/markup-compatibility/2006">
          <mc:Choice Requires="x14">
            <control shapeId="2303" r:id="rId13" name="Check Box 255">
              <controlPr locked="0" defaultSize="0" autoFill="0" autoLine="0" autoPict="0">
                <anchor moveWithCells="1">
                  <from>
                    <xdr:col>10</xdr:col>
                    <xdr:colOff>114300</xdr:colOff>
                    <xdr:row>104</xdr:row>
                    <xdr:rowOff>95250</xdr:rowOff>
                  </from>
                  <to>
                    <xdr:col>13</xdr:col>
                    <xdr:colOff>257175</xdr:colOff>
                    <xdr:row>105</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B2DD95"/>
  </sheetPr>
  <dimension ref="A1:BI91"/>
  <sheetViews>
    <sheetView showGridLines="0" showZeros="0" showOutlineSymbols="0" view="pageBreakPreview" topLeftCell="A7" zoomScaleNormal="100" zoomScaleSheetLayoutView="100" workbookViewId="0">
      <selection activeCell="AE25" sqref="AE25"/>
    </sheetView>
  </sheetViews>
  <sheetFormatPr defaultColWidth="3.75" defaultRowHeight="18" customHeight="1"/>
  <cols>
    <col min="1" max="1" width="3.75" style="2"/>
    <col min="2" max="5" width="3.375" style="2" customWidth="1"/>
    <col min="6" max="22" width="3.75" style="2"/>
    <col min="23" max="23" width="7.125" style="2" customWidth="1"/>
    <col min="24" max="24" width="3.75" style="2"/>
    <col min="25" max="25" width="3.75" style="398"/>
    <col min="26" max="16384" width="3.75" style="2"/>
  </cols>
  <sheetData>
    <row r="1" spans="1:25" ht="18" customHeight="1">
      <c r="A1" s="3" t="s">
        <v>654</v>
      </c>
      <c r="O1" s="860" t="s">
        <v>321</v>
      </c>
      <c r="P1" s="860"/>
      <c r="Q1" s="860"/>
      <c r="R1" s="861">
        <f>入力画面!D81</f>
        <v>0</v>
      </c>
      <c r="S1" s="862"/>
      <c r="T1" s="862"/>
      <c r="U1" s="862"/>
      <c r="V1" s="862"/>
      <c r="W1" s="863"/>
      <c r="X1" s="360"/>
    </row>
    <row r="2" spans="1:25" ht="18" customHeight="1">
      <c r="A2" s="3"/>
      <c r="E2" s="202"/>
      <c r="F2" s="42"/>
      <c r="G2" s="42"/>
      <c r="H2" s="42"/>
      <c r="I2" s="42"/>
      <c r="J2" s="42"/>
      <c r="K2" s="42"/>
      <c r="L2" s="42"/>
      <c r="M2" s="42"/>
      <c r="N2" s="42"/>
      <c r="O2" s="864" t="s">
        <v>320</v>
      </c>
      <c r="P2" s="864"/>
      <c r="Q2" s="864"/>
      <c r="R2" s="864" t="s">
        <v>319</v>
      </c>
      <c r="S2" s="864"/>
      <c r="T2" s="864"/>
      <c r="U2" s="864"/>
      <c r="V2" s="864"/>
      <c r="W2" s="864"/>
      <c r="X2" s="360"/>
    </row>
    <row r="3" spans="1:25" ht="18" customHeight="1">
      <c r="A3" s="4"/>
      <c r="O3" s="864"/>
      <c r="P3" s="864"/>
      <c r="Q3" s="864"/>
      <c r="R3" s="873">
        <f>入力画面!D14</f>
        <v>0</v>
      </c>
      <c r="S3" s="860"/>
      <c r="T3" s="860"/>
      <c r="U3" s="860"/>
      <c r="V3" s="860"/>
      <c r="W3" s="860"/>
    </row>
    <row r="4" spans="1:25" ht="18" customHeight="1">
      <c r="A4" s="4"/>
    </row>
    <row r="5" spans="1:25" ht="18" customHeight="1">
      <c r="A5" s="4"/>
      <c r="N5" s="369" t="s">
        <v>318</v>
      </c>
      <c r="P5" s="370" t="s">
        <v>96</v>
      </c>
      <c r="Q5" s="874" t="str">
        <f>IF('1-1.新規申請時（製造販売後調査）'!R47="","",'1-1.新規申請時（製造販売後調査）'!R47)</f>
        <v/>
      </c>
      <c r="R5" s="874"/>
      <c r="S5" s="203" t="s">
        <v>446</v>
      </c>
      <c r="T5" s="203" t="str">
        <f>IF('1-1.新規申請時（製造販売後調査）'!U47="","",'1-1.新規申請時（製造販売後調査）'!U47)</f>
        <v/>
      </c>
      <c r="U5" s="203" t="s">
        <v>447</v>
      </c>
      <c r="V5" s="203" t="str">
        <f>IF('1-1.新規申請時（製造販売後調査）'!W47="","",'1-1.新規申請時（製造販売後調査）'!W47)</f>
        <v/>
      </c>
      <c r="W5" s="203" t="s">
        <v>448</v>
      </c>
      <c r="Y5" s="398" t="s">
        <v>542</v>
      </c>
    </row>
    <row r="6" spans="1:25" ht="18" customHeight="1">
      <c r="A6" s="875" t="s">
        <v>346</v>
      </c>
      <c r="B6" s="875"/>
      <c r="C6" s="875"/>
      <c r="D6" s="875"/>
      <c r="E6" s="875"/>
      <c r="F6" s="875"/>
      <c r="G6" s="875"/>
      <c r="H6" s="875"/>
      <c r="I6" s="875"/>
      <c r="J6" s="875"/>
      <c r="K6" s="875"/>
      <c r="L6" s="875"/>
      <c r="M6" s="875"/>
      <c r="N6" s="875"/>
      <c r="O6" s="875"/>
      <c r="P6" s="875"/>
      <c r="Q6" s="875"/>
      <c r="R6" s="875"/>
      <c r="S6" s="875"/>
      <c r="T6" s="875"/>
      <c r="U6" s="875"/>
      <c r="V6" s="875"/>
      <c r="W6" s="875"/>
      <c r="X6" s="875"/>
    </row>
    <row r="7" spans="1:25" ht="27.95" customHeight="1">
      <c r="A7" s="882" t="s">
        <v>618</v>
      </c>
      <c r="B7" s="883"/>
      <c r="C7" s="883"/>
      <c r="D7" s="883"/>
      <c r="E7" s="883"/>
      <c r="F7" s="884">
        <f>入力画面!D15</f>
        <v>0</v>
      </c>
      <c r="G7" s="885"/>
      <c r="H7" s="885"/>
      <c r="I7" s="885"/>
      <c r="J7" s="885"/>
      <c r="K7" s="885"/>
      <c r="L7" s="885"/>
      <c r="M7" s="885"/>
      <c r="N7" s="885"/>
      <c r="O7" s="885"/>
      <c r="P7" s="808" t="s">
        <v>15</v>
      </c>
      <c r="Q7" s="886"/>
      <c r="R7" s="887">
        <f>入力画面!D16</f>
        <v>0</v>
      </c>
      <c r="S7" s="888"/>
      <c r="T7" s="888"/>
      <c r="U7" s="888"/>
      <c r="V7" s="888"/>
      <c r="W7" s="888"/>
      <c r="X7" s="888"/>
    </row>
    <row r="8" spans="1:25" ht="18" customHeight="1">
      <c r="A8" s="882" t="s">
        <v>597</v>
      </c>
      <c r="B8" s="883"/>
      <c r="C8" s="883"/>
      <c r="D8" s="883"/>
      <c r="E8" s="883"/>
      <c r="F8" s="818">
        <f>入力画面!D18</f>
        <v>0</v>
      </c>
      <c r="G8" s="818"/>
      <c r="H8" s="818"/>
      <c r="I8" s="818"/>
      <c r="J8" s="818"/>
      <c r="K8" s="818"/>
      <c r="L8" s="818"/>
      <c r="M8" s="818"/>
      <c r="N8" s="818"/>
      <c r="O8" s="818"/>
      <c r="P8" s="818"/>
      <c r="Q8" s="818"/>
      <c r="R8" s="818"/>
      <c r="S8" s="818"/>
      <c r="T8" s="818"/>
      <c r="U8" s="818"/>
      <c r="V8" s="818"/>
      <c r="W8" s="818"/>
      <c r="X8" s="818"/>
    </row>
    <row r="9" spans="1:25" ht="18" customHeight="1">
      <c r="A9" s="883"/>
      <c r="B9" s="883"/>
      <c r="C9" s="883"/>
      <c r="D9" s="883"/>
      <c r="E9" s="883"/>
      <c r="F9" s="818"/>
      <c r="G9" s="818"/>
      <c r="H9" s="818"/>
      <c r="I9" s="818"/>
      <c r="J9" s="818"/>
      <c r="K9" s="818"/>
      <c r="L9" s="818"/>
      <c r="M9" s="818"/>
      <c r="N9" s="818"/>
      <c r="O9" s="818"/>
      <c r="P9" s="818"/>
      <c r="Q9" s="818"/>
      <c r="R9" s="818"/>
      <c r="S9" s="818"/>
      <c r="T9" s="818"/>
      <c r="U9" s="818"/>
      <c r="V9" s="818"/>
      <c r="W9" s="818"/>
      <c r="X9" s="818"/>
    </row>
    <row r="10" spans="1:25" ht="18" customHeight="1">
      <c r="A10" s="883"/>
      <c r="B10" s="883"/>
      <c r="C10" s="883"/>
      <c r="D10" s="883"/>
      <c r="E10" s="883"/>
      <c r="F10" s="819"/>
      <c r="G10" s="819"/>
      <c r="H10" s="819"/>
      <c r="I10" s="819"/>
      <c r="J10" s="819"/>
      <c r="K10" s="819"/>
      <c r="L10" s="819"/>
      <c r="M10" s="819"/>
      <c r="N10" s="819"/>
      <c r="O10" s="819"/>
      <c r="P10" s="819"/>
      <c r="Q10" s="819"/>
      <c r="R10" s="819"/>
      <c r="S10" s="819"/>
      <c r="T10" s="819"/>
      <c r="U10" s="819"/>
      <c r="V10" s="819"/>
      <c r="W10" s="819"/>
      <c r="X10" s="819"/>
    </row>
    <row r="11" spans="1:25" ht="18" customHeight="1">
      <c r="A11" s="820" t="s">
        <v>174</v>
      </c>
      <c r="B11" s="821"/>
      <c r="C11" s="821"/>
      <c r="D11" s="821"/>
      <c r="E11" s="879"/>
      <c r="F11" s="347">
        <f>IF(入力画面!$D20="一般使用成績調査","①",1)</f>
        <v>1</v>
      </c>
      <c r="G11" s="15" t="s">
        <v>35</v>
      </c>
      <c r="H11" s="15"/>
      <c r="I11" s="15"/>
      <c r="J11" s="15"/>
      <c r="K11" s="348">
        <f>IF(入力画面!$D20="特定使用成績調査","②",2)</f>
        <v>2</v>
      </c>
      <c r="L11" s="15" t="s">
        <v>36</v>
      </c>
      <c r="M11" s="15"/>
      <c r="N11" s="15"/>
      <c r="O11" s="15"/>
      <c r="P11" s="15"/>
      <c r="Q11" s="15"/>
      <c r="R11" s="348">
        <f>IF(入力画面!$D20="使用成績較調査","③",3)</f>
        <v>3</v>
      </c>
      <c r="S11" s="15" t="s">
        <v>169</v>
      </c>
      <c r="T11" s="15"/>
      <c r="U11" s="15"/>
      <c r="V11" s="15"/>
      <c r="W11" s="15"/>
      <c r="X11" s="196"/>
    </row>
    <row r="12" spans="1:25" ht="18" customHeight="1">
      <c r="A12" s="822"/>
      <c r="B12" s="823"/>
      <c r="C12" s="823"/>
      <c r="D12" s="823"/>
      <c r="E12" s="880"/>
      <c r="F12" s="334">
        <f>IF(入力画面!$D20="その他","④",4)</f>
        <v>4</v>
      </c>
      <c r="G12" s="335" t="s">
        <v>21</v>
      </c>
      <c r="H12" s="335"/>
      <c r="I12" s="846">
        <f>入力画面!F21</f>
        <v>0</v>
      </c>
      <c r="J12" s="846"/>
      <c r="K12" s="846"/>
      <c r="L12" s="846"/>
      <c r="M12" s="846"/>
      <c r="N12" s="846"/>
      <c r="O12" s="335" t="s">
        <v>581</v>
      </c>
      <c r="P12" s="335"/>
      <c r="Q12" s="835"/>
      <c r="R12" s="835"/>
      <c r="S12" s="835"/>
      <c r="T12" s="835"/>
      <c r="U12" s="835"/>
      <c r="V12" s="835"/>
      <c r="W12" s="335"/>
      <c r="X12" s="337"/>
    </row>
    <row r="13" spans="1:25" ht="18" customHeight="1">
      <c r="A13" s="824"/>
      <c r="B13" s="825"/>
      <c r="C13" s="825"/>
      <c r="D13" s="825"/>
      <c r="E13" s="839"/>
      <c r="F13" s="371" t="str">
        <f>IF(入力画面!$O20="全例調査","☑","□")</f>
        <v>□</v>
      </c>
      <c r="G13" s="354" t="s">
        <v>540</v>
      </c>
      <c r="H13" s="354"/>
      <c r="I13" s="354"/>
      <c r="J13" s="350"/>
      <c r="K13" s="354"/>
      <c r="L13" s="354"/>
      <c r="M13" s="354"/>
      <c r="N13" s="372" t="str">
        <f>IF(入力画面!$O20="全例以外","☑","□")</f>
        <v>□</v>
      </c>
      <c r="O13" s="354" t="s">
        <v>558</v>
      </c>
      <c r="P13" s="354"/>
      <c r="Q13" s="373"/>
      <c r="R13" s="373"/>
      <c r="S13" s="373"/>
      <c r="T13" s="373"/>
      <c r="U13" s="373"/>
      <c r="V13" s="373"/>
      <c r="W13" s="354"/>
      <c r="X13" s="195"/>
      <c r="Y13" s="398" t="s">
        <v>543</v>
      </c>
    </row>
    <row r="14" spans="1:25" ht="20.25" customHeight="1">
      <c r="A14" s="847" t="s">
        <v>317</v>
      </c>
      <c r="B14" s="848"/>
      <c r="C14" s="848"/>
      <c r="D14" s="848"/>
      <c r="E14" s="849"/>
      <c r="F14" s="876" t="s">
        <v>682</v>
      </c>
      <c r="G14" s="877"/>
      <c r="H14" s="877"/>
      <c r="I14" s="877"/>
      <c r="J14" s="877"/>
      <c r="K14" s="877"/>
      <c r="L14" s="877"/>
      <c r="M14" s="877"/>
      <c r="N14" s="877"/>
      <c r="O14" s="877"/>
      <c r="P14" s="877"/>
      <c r="Q14" s="877"/>
      <c r="R14" s="877"/>
      <c r="S14" s="877"/>
      <c r="T14" s="877"/>
      <c r="U14" s="877"/>
      <c r="V14" s="877"/>
      <c r="W14" s="877"/>
      <c r="X14" s="877"/>
      <c r="Y14" s="398" t="s">
        <v>412</v>
      </c>
    </row>
    <row r="15" spans="1:25" ht="24.75" customHeight="1">
      <c r="A15" s="850"/>
      <c r="B15" s="851"/>
      <c r="C15" s="851"/>
      <c r="D15" s="851"/>
      <c r="E15" s="852"/>
      <c r="F15" s="878"/>
      <c r="G15" s="878"/>
      <c r="H15" s="878"/>
      <c r="I15" s="878"/>
      <c r="J15" s="878"/>
      <c r="K15" s="878"/>
      <c r="L15" s="878"/>
      <c r="M15" s="878"/>
      <c r="N15" s="878"/>
      <c r="O15" s="878"/>
      <c r="P15" s="878"/>
      <c r="Q15" s="878"/>
      <c r="R15" s="878"/>
      <c r="S15" s="878"/>
      <c r="T15" s="878"/>
      <c r="U15" s="878"/>
      <c r="V15" s="878"/>
      <c r="W15" s="878"/>
      <c r="X15" s="878"/>
    </row>
    <row r="16" spans="1:25" ht="18.75" customHeight="1">
      <c r="A16" s="853"/>
      <c r="B16" s="854"/>
      <c r="C16" s="854"/>
      <c r="D16" s="854"/>
      <c r="E16" s="855"/>
      <c r="F16" s="856" t="s">
        <v>681</v>
      </c>
      <c r="G16" s="857"/>
      <c r="H16" s="857"/>
      <c r="I16" s="858"/>
      <c r="J16" s="858"/>
      <c r="K16" s="858"/>
      <c r="L16" s="858"/>
      <c r="M16" s="858"/>
      <c r="N16" s="858"/>
      <c r="O16" s="858"/>
      <c r="P16" s="858"/>
      <c r="Q16" s="858"/>
      <c r="R16" s="858"/>
      <c r="S16" s="858"/>
      <c r="T16" s="858"/>
      <c r="U16" s="858"/>
      <c r="V16" s="858"/>
      <c r="W16" s="858"/>
      <c r="X16" s="195" t="s">
        <v>680</v>
      </c>
    </row>
    <row r="17" spans="1:24" ht="19.5" customHeight="1">
      <c r="A17" s="836" t="s">
        <v>75</v>
      </c>
      <c r="B17" s="824" t="s">
        <v>24</v>
      </c>
      <c r="C17" s="825"/>
      <c r="D17" s="825"/>
      <c r="E17" s="839"/>
      <c r="F17" s="840">
        <f>入力画面!$D22</f>
        <v>0</v>
      </c>
      <c r="G17" s="841"/>
      <c r="H17" s="841"/>
      <c r="I17" s="841"/>
      <c r="J17" s="841"/>
      <c r="K17" s="841"/>
      <c r="L17" s="841"/>
      <c r="M17" s="841"/>
      <c r="N17" s="841"/>
      <c r="O17" s="841"/>
      <c r="P17" s="841"/>
      <c r="Q17" s="841"/>
      <c r="R17" s="841"/>
      <c r="S17" s="841"/>
      <c r="T17" s="841"/>
      <c r="U17" s="841"/>
      <c r="V17" s="841"/>
      <c r="W17" s="841"/>
      <c r="X17" s="842"/>
    </row>
    <row r="18" spans="1:24" ht="22.5" customHeight="1">
      <c r="A18" s="837"/>
      <c r="B18" s="815" t="s">
        <v>609</v>
      </c>
      <c r="C18" s="816"/>
      <c r="D18" s="816"/>
      <c r="E18" s="817"/>
      <c r="F18" s="843" t="str">
        <f>"  "&amp;入力画面!$D$23&amp;"  "&amp;入力画面!$F$23&amp;"  "&amp;入力画面!$H$23&amp;"      "&amp;"("&amp;入力画面!$J$23&amp;"  "&amp;入力画面!$O$23&amp;"  "&amp;入力画面!$R$23&amp;")"</f>
        <v xml:space="preserve">  全体  X  症例      (１症例当たり最大  X  報告)</v>
      </c>
      <c r="G18" s="844"/>
      <c r="H18" s="844"/>
      <c r="I18" s="844"/>
      <c r="J18" s="844"/>
      <c r="K18" s="844"/>
      <c r="L18" s="844"/>
      <c r="M18" s="844"/>
      <c r="N18" s="844"/>
      <c r="O18" s="844"/>
      <c r="P18" s="844"/>
      <c r="Q18" s="844"/>
      <c r="R18" s="844"/>
      <c r="S18" s="844"/>
      <c r="T18" s="844"/>
      <c r="U18" s="844"/>
      <c r="V18" s="844"/>
      <c r="W18" s="844"/>
      <c r="X18" s="845"/>
    </row>
    <row r="19" spans="1:24" ht="15.75" customHeight="1">
      <c r="A19" s="837"/>
      <c r="B19" s="820" t="s">
        <v>631</v>
      </c>
      <c r="C19" s="821"/>
      <c r="D19" s="821"/>
      <c r="E19" s="821"/>
      <c r="F19" s="826">
        <f>入力画面!$D26</f>
        <v>0</v>
      </c>
      <c r="G19" s="827"/>
      <c r="H19" s="827"/>
      <c r="I19" s="827"/>
      <c r="J19" s="827"/>
      <c r="K19" s="827"/>
      <c r="L19" s="827"/>
      <c r="M19" s="827"/>
      <c r="N19" s="827"/>
      <c r="O19" s="827"/>
      <c r="P19" s="827"/>
      <c r="Q19" s="827"/>
      <c r="R19" s="827"/>
      <c r="S19" s="827"/>
      <c r="T19" s="827"/>
      <c r="U19" s="827"/>
      <c r="V19" s="827"/>
      <c r="W19" s="827"/>
      <c r="X19" s="828"/>
    </row>
    <row r="20" spans="1:24" ht="15.75" customHeight="1">
      <c r="A20" s="837"/>
      <c r="B20" s="822"/>
      <c r="C20" s="823"/>
      <c r="D20" s="823"/>
      <c r="E20" s="823"/>
      <c r="F20" s="829"/>
      <c r="G20" s="830"/>
      <c r="H20" s="830"/>
      <c r="I20" s="830"/>
      <c r="J20" s="830"/>
      <c r="K20" s="830"/>
      <c r="L20" s="830"/>
      <c r="M20" s="830"/>
      <c r="N20" s="830"/>
      <c r="O20" s="830"/>
      <c r="P20" s="830"/>
      <c r="Q20" s="830"/>
      <c r="R20" s="830"/>
      <c r="S20" s="830"/>
      <c r="T20" s="830"/>
      <c r="U20" s="830"/>
      <c r="V20" s="830"/>
      <c r="W20" s="830"/>
      <c r="X20" s="831"/>
    </row>
    <row r="21" spans="1:24" ht="15.75" customHeight="1">
      <c r="A21" s="837"/>
      <c r="B21" s="822"/>
      <c r="C21" s="823"/>
      <c r="D21" s="823"/>
      <c r="E21" s="823"/>
      <c r="F21" s="829"/>
      <c r="G21" s="830"/>
      <c r="H21" s="830"/>
      <c r="I21" s="830"/>
      <c r="J21" s="830"/>
      <c r="K21" s="830"/>
      <c r="L21" s="830"/>
      <c r="M21" s="830"/>
      <c r="N21" s="830"/>
      <c r="O21" s="830"/>
      <c r="P21" s="830"/>
      <c r="Q21" s="830"/>
      <c r="R21" s="830"/>
      <c r="S21" s="830"/>
      <c r="T21" s="830"/>
      <c r="U21" s="830"/>
      <c r="V21" s="830"/>
      <c r="W21" s="830"/>
      <c r="X21" s="831"/>
    </row>
    <row r="22" spans="1:24" ht="15.75" customHeight="1">
      <c r="A22" s="837"/>
      <c r="B22" s="824"/>
      <c r="C22" s="825"/>
      <c r="D22" s="825"/>
      <c r="E22" s="825"/>
      <c r="F22" s="832"/>
      <c r="G22" s="833"/>
      <c r="H22" s="833"/>
      <c r="I22" s="833"/>
      <c r="J22" s="833"/>
      <c r="K22" s="833"/>
      <c r="L22" s="833"/>
      <c r="M22" s="833"/>
      <c r="N22" s="833"/>
      <c r="O22" s="833"/>
      <c r="P22" s="833"/>
      <c r="Q22" s="833"/>
      <c r="R22" s="833"/>
      <c r="S22" s="833"/>
      <c r="T22" s="833"/>
      <c r="U22" s="833"/>
      <c r="V22" s="833"/>
      <c r="W22" s="833"/>
      <c r="X22" s="834"/>
    </row>
    <row r="23" spans="1:24" ht="17.25" customHeight="1">
      <c r="A23" s="837"/>
      <c r="B23" s="812" t="s">
        <v>564</v>
      </c>
      <c r="C23" s="775"/>
      <c r="D23" s="775"/>
      <c r="E23" s="776"/>
      <c r="F23" s="811">
        <f>入力画面!$D30</f>
        <v>0</v>
      </c>
      <c r="G23" s="559"/>
      <c r="H23" s="559"/>
      <c r="I23" s="559"/>
      <c r="J23" s="559"/>
      <c r="K23" s="559"/>
      <c r="L23" s="559"/>
      <c r="M23" s="559"/>
      <c r="N23" s="559"/>
      <c r="O23" s="559"/>
      <c r="P23" s="559"/>
      <c r="Q23" s="559"/>
      <c r="R23" s="559"/>
      <c r="S23" s="559"/>
      <c r="T23" s="559"/>
      <c r="U23" s="559"/>
      <c r="V23" s="559"/>
      <c r="W23" s="559"/>
      <c r="X23" s="560"/>
    </row>
    <row r="24" spans="1:24" ht="17.25" customHeight="1">
      <c r="A24" s="837"/>
      <c r="B24" s="812" t="s">
        <v>240</v>
      </c>
      <c r="C24" s="775"/>
      <c r="D24" s="775"/>
      <c r="E24" s="776"/>
      <c r="F24" s="813">
        <f>入力画面!D32</f>
        <v>0</v>
      </c>
      <c r="G24" s="814"/>
      <c r="H24" s="814"/>
      <c r="I24" s="814"/>
      <c r="J24" s="352" t="s">
        <v>217</v>
      </c>
      <c r="K24" s="958">
        <f>入力画面!I32</f>
        <v>0</v>
      </c>
      <c r="L24" s="958"/>
      <c r="M24" s="958"/>
      <c r="N24" s="958"/>
      <c r="O24" s="958"/>
      <c r="P24" s="958"/>
      <c r="Q24" s="958"/>
      <c r="R24" s="958"/>
      <c r="S24" s="958"/>
      <c r="T24" s="958"/>
      <c r="U24" s="958"/>
      <c r="V24" s="958"/>
      <c r="W24" s="958"/>
      <c r="X24" s="959"/>
    </row>
    <row r="25" spans="1:24" ht="17.25" customHeight="1">
      <c r="A25" s="838"/>
      <c r="B25" s="822" t="s">
        <v>79</v>
      </c>
      <c r="C25" s="823"/>
      <c r="D25" s="823"/>
      <c r="E25" s="880"/>
      <c r="F25" s="967">
        <f>入力画面!$D$33</f>
        <v>0</v>
      </c>
      <c r="G25" s="968"/>
      <c r="H25" s="968"/>
      <c r="I25" s="968"/>
      <c r="J25" s="355" t="s">
        <v>217</v>
      </c>
      <c r="K25" s="958">
        <f>入力画面!$I$33</f>
        <v>0</v>
      </c>
      <c r="L25" s="958"/>
      <c r="M25" s="958"/>
      <c r="N25" s="958"/>
      <c r="O25" s="958"/>
      <c r="P25" s="958"/>
      <c r="Q25" s="958"/>
      <c r="R25" s="958"/>
      <c r="S25" s="958"/>
      <c r="T25" s="958"/>
      <c r="U25" s="958"/>
      <c r="V25" s="958"/>
      <c r="W25" s="958"/>
      <c r="X25" s="959"/>
    </row>
    <row r="26" spans="1:24" ht="18" customHeight="1">
      <c r="A26" s="812" t="s">
        <v>44</v>
      </c>
      <c r="B26" s="775"/>
      <c r="C26" s="775"/>
      <c r="D26" s="775"/>
      <c r="E26" s="776"/>
      <c r="F26" s="11" t="s">
        <v>211</v>
      </c>
      <c r="G26" s="346"/>
      <c r="H26" s="346"/>
      <c r="I26" s="346"/>
      <c r="J26" s="12"/>
      <c r="K26" s="12"/>
      <c r="L26" s="859">
        <f>入力画面!$A37</f>
        <v>0</v>
      </c>
      <c r="M26" s="510"/>
      <c r="N26" s="510"/>
      <c r="O26" s="510"/>
      <c r="P26" s="881" t="str">
        <f>"("&amp;入力画面!$K36&amp;")"&amp;"　"&amp;"("&amp;入力画面!$G37&amp;")"</f>
        <v>()　()</v>
      </c>
      <c r="Q26" s="559"/>
      <c r="R26" s="559"/>
      <c r="S26" s="559"/>
      <c r="T26" s="559"/>
      <c r="U26" s="559"/>
      <c r="V26" s="559"/>
      <c r="W26" s="559"/>
      <c r="X26" s="560"/>
    </row>
    <row r="27" spans="1:24" ht="18" customHeight="1">
      <c r="A27" s="820" t="s">
        <v>325</v>
      </c>
      <c r="B27" s="821"/>
      <c r="C27" s="821"/>
      <c r="D27" s="821"/>
      <c r="E27" s="879"/>
      <c r="F27" s="115" t="s">
        <v>53</v>
      </c>
      <c r="G27" s="42" t="s">
        <v>146</v>
      </c>
      <c r="H27" s="865">
        <f>入力画面!D9</f>
        <v>0</v>
      </c>
      <c r="I27" s="866"/>
      <c r="J27" s="866"/>
      <c r="K27" s="866"/>
      <c r="L27" s="866"/>
      <c r="M27" s="866"/>
      <c r="N27" s="866"/>
      <c r="O27" s="866"/>
      <c r="P27" s="866"/>
      <c r="Q27" s="866"/>
      <c r="R27" s="866"/>
      <c r="S27" s="866"/>
      <c r="T27" s="866"/>
      <c r="U27" s="866"/>
      <c r="V27" s="866"/>
      <c r="W27" s="866"/>
      <c r="X27" s="374"/>
    </row>
    <row r="28" spans="1:24" ht="19.5" customHeight="1">
      <c r="A28" s="822"/>
      <c r="B28" s="823"/>
      <c r="C28" s="823"/>
      <c r="D28" s="823"/>
      <c r="E28" s="880"/>
      <c r="F28" s="871" t="s">
        <v>324</v>
      </c>
      <c r="G28" s="872"/>
      <c r="H28" s="969">
        <f>入力画面!D10</f>
        <v>0</v>
      </c>
      <c r="I28" s="960"/>
      <c r="J28" s="960"/>
      <c r="K28" s="960"/>
      <c r="L28" s="960"/>
      <c r="M28" s="960"/>
      <c r="N28" s="960"/>
      <c r="O28" s="960"/>
      <c r="P28" s="960"/>
      <c r="Q28" s="960"/>
      <c r="R28" s="960"/>
      <c r="S28" s="960"/>
      <c r="T28" s="960"/>
      <c r="U28" s="960"/>
      <c r="V28" s="960"/>
      <c r="W28" s="960"/>
      <c r="X28" s="201"/>
    </row>
    <row r="29" spans="1:24" ht="19.5" customHeight="1">
      <c r="A29" s="824"/>
      <c r="B29" s="825"/>
      <c r="C29" s="825"/>
      <c r="D29" s="825"/>
      <c r="E29" s="839"/>
      <c r="F29" s="867" t="s">
        <v>316</v>
      </c>
      <c r="G29" s="868"/>
      <c r="H29" s="868"/>
      <c r="I29" s="868"/>
      <c r="J29" s="868"/>
      <c r="K29" s="868"/>
      <c r="L29" s="869">
        <f>入力画面!D11</f>
        <v>0</v>
      </c>
      <c r="M29" s="870"/>
      <c r="N29" s="870"/>
      <c r="O29" s="870"/>
      <c r="P29" s="870"/>
      <c r="Q29" s="870"/>
      <c r="R29" s="870"/>
      <c r="S29" s="870"/>
      <c r="T29" s="870"/>
      <c r="U29" s="870"/>
      <c r="V29" s="870"/>
      <c r="W29" s="870"/>
      <c r="X29" s="198"/>
    </row>
    <row r="30" spans="1:24" ht="21" customHeight="1">
      <c r="A30" s="760" t="s">
        <v>323</v>
      </c>
      <c r="B30" s="761"/>
      <c r="C30" s="761"/>
      <c r="D30" s="761"/>
      <c r="E30" s="761"/>
      <c r="F30" s="871" t="s">
        <v>324</v>
      </c>
      <c r="G30" s="872"/>
      <c r="H30" s="960">
        <f>入力画面!D3</f>
        <v>0</v>
      </c>
      <c r="I30" s="960"/>
      <c r="J30" s="960"/>
      <c r="K30" s="960"/>
      <c r="L30" s="960"/>
      <c r="M30" s="960"/>
      <c r="N30" s="960"/>
      <c r="O30" s="960"/>
      <c r="P30" s="960"/>
      <c r="Q30" s="960"/>
      <c r="R30" s="960"/>
      <c r="S30" s="960"/>
      <c r="T30" s="960"/>
      <c r="U30" s="960"/>
      <c r="V30" s="960"/>
      <c r="W30" s="960"/>
      <c r="X30" s="196"/>
    </row>
    <row r="31" spans="1:24" ht="18" customHeight="1">
      <c r="A31" s="762"/>
      <c r="B31" s="763"/>
      <c r="C31" s="763"/>
      <c r="D31" s="763"/>
      <c r="E31" s="763"/>
      <c r="F31" s="971" t="s">
        <v>80</v>
      </c>
      <c r="G31" s="622"/>
      <c r="H31" s="866">
        <f>入力画面!D5</f>
        <v>0</v>
      </c>
      <c r="I31" s="939"/>
      <c r="J31" s="939"/>
      <c r="K31" s="939"/>
      <c r="L31" s="787" t="s">
        <v>315</v>
      </c>
      <c r="M31" s="787"/>
      <c r="N31" s="961"/>
      <c r="O31" s="961"/>
      <c r="P31" s="961"/>
      <c r="Q31" s="800" t="s">
        <v>64</v>
      </c>
      <c r="R31" s="800"/>
      <c r="S31" s="939">
        <f>入力画面!D4</f>
        <v>0</v>
      </c>
      <c r="T31" s="939"/>
      <c r="U31" s="939"/>
      <c r="V31" s="939"/>
      <c r="W31" s="939"/>
      <c r="X31" s="940"/>
    </row>
    <row r="32" spans="1:24" ht="18" customHeight="1">
      <c r="A32" s="762"/>
      <c r="B32" s="763"/>
      <c r="C32" s="763"/>
      <c r="D32" s="763"/>
      <c r="E32" s="763"/>
      <c r="F32" s="115" t="s">
        <v>53</v>
      </c>
      <c r="G32" s="42" t="s">
        <v>146</v>
      </c>
      <c r="H32" s="769">
        <f>入力画面!N7</f>
        <v>0</v>
      </c>
      <c r="I32" s="769"/>
      <c r="J32" s="769"/>
      <c r="K32" s="769"/>
      <c r="L32" s="769"/>
      <c r="M32" s="769"/>
      <c r="N32" s="769"/>
      <c r="O32" s="769"/>
      <c r="P32" s="769"/>
      <c r="Q32" s="769"/>
      <c r="R32" s="769"/>
      <c r="S32" s="769"/>
      <c r="T32" s="769"/>
      <c r="U32" s="769"/>
      <c r="V32" s="769"/>
      <c r="W32" s="769"/>
      <c r="X32" s="201"/>
    </row>
    <row r="33" spans="1:38" ht="18" customHeight="1">
      <c r="A33" s="762"/>
      <c r="B33" s="763"/>
      <c r="C33" s="763"/>
      <c r="D33" s="763"/>
      <c r="E33" s="763"/>
      <c r="F33" s="16" t="s">
        <v>30</v>
      </c>
      <c r="G33" s="14"/>
      <c r="H33" s="972">
        <f>入力画面!$D6</f>
        <v>0</v>
      </c>
      <c r="I33" s="972"/>
      <c r="J33" s="972"/>
      <c r="K33" s="972"/>
      <c r="L33" s="972"/>
      <c r="M33" s="972"/>
      <c r="N33" s="14" t="s">
        <v>31</v>
      </c>
      <c r="O33" s="14"/>
      <c r="P33" s="970">
        <f>入力画面!$N6</f>
        <v>0</v>
      </c>
      <c r="Q33" s="970"/>
      <c r="R33" s="970"/>
      <c r="S33" s="970"/>
      <c r="T33" s="970"/>
      <c r="U33" s="970"/>
      <c r="V33" s="970"/>
      <c r="W33" s="970"/>
      <c r="X33" s="198"/>
    </row>
    <row r="34" spans="1:38" ht="18" customHeight="1">
      <c r="A34" s="764"/>
      <c r="B34" s="765"/>
      <c r="C34" s="765"/>
      <c r="D34" s="765"/>
      <c r="E34" s="765"/>
      <c r="F34" s="200" t="s">
        <v>32</v>
      </c>
      <c r="G34" s="354"/>
      <c r="H34" s="973">
        <f>入力画面!$D$7</f>
        <v>0</v>
      </c>
      <c r="I34" s="973"/>
      <c r="J34" s="973"/>
      <c r="K34" s="973"/>
      <c r="L34" s="973"/>
      <c r="M34" s="973"/>
      <c r="N34" s="973"/>
      <c r="O34" s="973"/>
      <c r="P34" s="973"/>
      <c r="Q34" s="973"/>
      <c r="R34" s="973"/>
      <c r="S34" s="973"/>
      <c r="T34" s="973"/>
      <c r="U34" s="973"/>
      <c r="V34" s="354"/>
      <c r="W34" s="354"/>
      <c r="X34" s="195"/>
    </row>
    <row r="35" spans="1:38" s="34" customFormat="1" ht="18.75" customHeight="1">
      <c r="A35" s="799" t="s">
        <v>669</v>
      </c>
      <c r="B35" s="800"/>
      <c r="C35" s="800"/>
      <c r="D35" s="800"/>
      <c r="E35" s="801"/>
      <c r="F35" s="965" t="s">
        <v>241</v>
      </c>
      <c r="G35" s="957"/>
      <c r="H35" s="957"/>
      <c r="I35" s="957"/>
      <c r="J35" s="957"/>
      <c r="K35" s="966"/>
      <c r="L35" s="351"/>
      <c r="M35" s="12" t="s">
        <v>244</v>
      </c>
      <c r="N35" s="12"/>
      <c r="O35" s="12"/>
      <c r="P35" s="12" t="s">
        <v>247</v>
      </c>
      <c r="Q35" s="437" t="s">
        <v>267</v>
      </c>
      <c r="R35" s="12"/>
      <c r="S35" s="12"/>
      <c r="T35" s="12"/>
      <c r="U35" s="12"/>
      <c r="V35" s="12"/>
      <c r="W35" s="12"/>
      <c r="X35" s="438"/>
      <c r="Y35" s="398"/>
    </row>
    <row r="36" spans="1:38" s="34" customFormat="1" ht="18.75" customHeight="1">
      <c r="A36" s="799"/>
      <c r="B36" s="800"/>
      <c r="C36" s="800"/>
      <c r="D36" s="800"/>
      <c r="E36" s="801"/>
      <c r="F36" s="965" t="s">
        <v>266</v>
      </c>
      <c r="G36" s="957"/>
      <c r="H36" s="957"/>
      <c r="I36" s="957"/>
      <c r="J36" s="957"/>
      <c r="K36" s="966"/>
      <c r="L36" s="356"/>
      <c r="M36" s="14" t="s">
        <v>265</v>
      </c>
      <c r="N36" s="14"/>
      <c r="O36" s="14"/>
      <c r="P36" s="14"/>
      <c r="Q36" s="14" t="s">
        <v>264</v>
      </c>
      <c r="R36" s="14"/>
      <c r="S36" s="14"/>
      <c r="T36" s="14"/>
      <c r="U36" s="14"/>
      <c r="V36" s="14"/>
      <c r="W36" s="14"/>
      <c r="X36" s="439"/>
      <c r="Y36" s="398"/>
    </row>
    <row r="37" spans="1:38" s="34" customFormat="1" ht="18.75" customHeight="1">
      <c r="A37" s="799"/>
      <c r="B37" s="800"/>
      <c r="C37" s="800"/>
      <c r="D37" s="800"/>
      <c r="E37" s="801"/>
      <c r="F37" s="810" t="s">
        <v>263</v>
      </c>
      <c r="G37" s="810"/>
      <c r="H37" s="810"/>
      <c r="I37" s="810"/>
      <c r="J37" s="810"/>
      <c r="K37" s="810"/>
      <c r="L37" s="962" t="str">
        <f>IF(入力画面!D34="","",入力画面!D34)</f>
        <v>契約締結日</v>
      </c>
      <c r="M37" s="963"/>
      <c r="N37" s="963"/>
      <c r="O37" s="963"/>
      <c r="P37" s="963"/>
      <c r="Q37" s="440" t="s">
        <v>443</v>
      </c>
      <c r="R37" s="964" t="str">
        <f>IF(入力画面!I34="","",入力画面!I34)</f>
        <v/>
      </c>
      <c r="S37" s="964"/>
      <c r="T37" s="964"/>
      <c r="U37" s="964"/>
      <c r="V37" s="964"/>
      <c r="W37" s="964"/>
      <c r="X37" s="441"/>
      <c r="Y37" s="398" t="s">
        <v>511</v>
      </c>
    </row>
    <row r="38" spans="1:38" s="34" customFormat="1" ht="18.75" customHeight="1">
      <c r="A38" s="799"/>
      <c r="B38" s="800"/>
      <c r="C38" s="800"/>
      <c r="D38" s="800"/>
      <c r="E38" s="801"/>
      <c r="F38" s="808" t="s">
        <v>262</v>
      </c>
      <c r="G38" s="808"/>
      <c r="H38" s="808"/>
      <c r="I38" s="808"/>
      <c r="J38" s="808"/>
      <c r="K38" s="808"/>
      <c r="L38" s="442"/>
      <c r="M38" s="435"/>
      <c r="N38" s="957">
        <f>入力画面!L23</f>
        <v>0</v>
      </c>
      <c r="O38" s="957"/>
      <c r="P38" s="957"/>
      <c r="Q38" s="957"/>
      <c r="R38" s="957"/>
      <c r="S38" s="957"/>
      <c r="T38" s="443"/>
      <c r="U38" s="444" t="s">
        <v>261</v>
      </c>
      <c r="V38" s="445"/>
      <c r="W38" s="445"/>
      <c r="X38" s="438"/>
      <c r="Y38" s="398" t="s">
        <v>545</v>
      </c>
    </row>
    <row r="39" spans="1:38" s="34" customFormat="1" ht="18.75" customHeight="1">
      <c r="A39" s="799"/>
      <c r="B39" s="800"/>
      <c r="C39" s="800"/>
      <c r="D39" s="800"/>
      <c r="E39" s="801"/>
      <c r="F39" s="810" t="s">
        <v>260</v>
      </c>
      <c r="G39" s="810"/>
      <c r="H39" s="810"/>
      <c r="I39" s="810"/>
      <c r="J39" s="810"/>
      <c r="K39" s="810"/>
      <c r="L39" s="809" t="s">
        <v>259</v>
      </c>
      <c r="M39" s="557"/>
      <c r="N39" s="557"/>
      <c r="O39" s="557"/>
      <c r="P39" s="557"/>
      <c r="Q39" s="557"/>
      <c r="R39" s="557"/>
      <c r="S39" s="557"/>
      <c r="T39" s="443"/>
      <c r="U39" s="446" t="s">
        <v>258</v>
      </c>
      <c r="V39" s="445"/>
      <c r="W39" s="445"/>
      <c r="X39" s="438"/>
      <c r="Y39" s="398" t="s">
        <v>407</v>
      </c>
    </row>
    <row r="40" spans="1:38" s="34" customFormat="1" ht="25.5" customHeight="1">
      <c r="A40" s="799"/>
      <c r="B40" s="800"/>
      <c r="C40" s="800"/>
      <c r="D40" s="800"/>
      <c r="E40" s="801"/>
      <c r="F40" s="904" t="s">
        <v>257</v>
      </c>
      <c r="G40" s="905"/>
      <c r="H40" s="905"/>
      <c r="I40" s="905"/>
      <c r="J40" s="905"/>
      <c r="K40" s="905"/>
      <c r="L40" s="809" t="s">
        <v>459</v>
      </c>
      <c r="M40" s="557"/>
      <c r="N40" s="557"/>
      <c r="O40" s="557"/>
      <c r="P40" s="557"/>
      <c r="Q40" s="557"/>
      <c r="R40" s="557"/>
      <c r="S40" s="447" t="s">
        <v>460</v>
      </c>
      <c r="T40" s="925" t="str">
        <f>IF(入力画面!$O$23="","",入力画面!$O$23)</f>
        <v>X</v>
      </c>
      <c r="U40" s="925"/>
      <c r="V40" s="925"/>
      <c r="W40" s="431" t="s">
        <v>461</v>
      </c>
      <c r="X40" s="432"/>
      <c r="Y40" s="398" t="s">
        <v>408</v>
      </c>
    </row>
    <row r="41" spans="1:38" s="34" customFormat="1" ht="18.75" customHeight="1">
      <c r="A41" s="799"/>
      <c r="B41" s="800"/>
      <c r="C41" s="800"/>
      <c r="D41" s="800"/>
      <c r="E41" s="801"/>
      <c r="F41" s="810" t="s">
        <v>256</v>
      </c>
      <c r="G41" s="810"/>
      <c r="H41" s="810"/>
      <c r="I41" s="810"/>
      <c r="J41" s="810"/>
      <c r="K41" s="810"/>
      <c r="L41" s="809" t="s">
        <v>255</v>
      </c>
      <c r="M41" s="557"/>
      <c r="N41" s="557"/>
      <c r="O41" s="448"/>
      <c r="P41" s="444" t="s">
        <v>253</v>
      </c>
      <c r="Q41" s="444"/>
      <c r="R41" s="906" t="s">
        <v>254</v>
      </c>
      <c r="S41" s="906"/>
      <c r="T41" s="906"/>
      <c r="U41" s="443"/>
      <c r="V41" s="445" t="s">
        <v>253</v>
      </c>
      <c r="W41" s="445"/>
      <c r="X41" s="438"/>
      <c r="Y41" s="398"/>
    </row>
    <row r="42" spans="1:38" ht="18.75" customHeight="1">
      <c r="A42" s="799"/>
      <c r="B42" s="800"/>
      <c r="C42" s="800"/>
      <c r="D42" s="800"/>
      <c r="E42" s="801"/>
      <c r="F42" s="810" t="s">
        <v>252</v>
      </c>
      <c r="G42" s="810"/>
      <c r="H42" s="810"/>
      <c r="I42" s="810"/>
      <c r="J42" s="810"/>
      <c r="K42" s="810"/>
      <c r="L42" s="449" t="s">
        <v>250</v>
      </c>
      <c r="M42" s="450"/>
      <c r="N42" s="450"/>
      <c r="O42" s="12" t="s">
        <v>249</v>
      </c>
      <c r="P42" s="450"/>
      <c r="Q42" s="12" t="s">
        <v>249</v>
      </c>
      <c r="R42" s="12"/>
      <c r="S42" s="451" t="s">
        <v>249</v>
      </c>
      <c r="T42" s="12"/>
      <c r="U42" s="451" t="s">
        <v>249</v>
      </c>
      <c r="V42" s="12"/>
      <c r="W42" s="451" t="s">
        <v>249</v>
      </c>
      <c r="X42" s="452"/>
    </row>
    <row r="43" spans="1:38" ht="18.75" customHeight="1">
      <c r="A43" s="799"/>
      <c r="B43" s="800"/>
      <c r="C43" s="800"/>
      <c r="D43" s="800"/>
      <c r="E43" s="801"/>
      <c r="F43" s="810" t="s">
        <v>251</v>
      </c>
      <c r="G43" s="810"/>
      <c r="H43" s="810"/>
      <c r="I43" s="810"/>
      <c r="J43" s="810"/>
      <c r="K43" s="810"/>
      <c r="L43" s="449" t="s">
        <v>250</v>
      </c>
      <c r="M43" s="450"/>
      <c r="N43" s="450"/>
      <c r="O43" s="12" t="s">
        <v>249</v>
      </c>
      <c r="P43" s="450"/>
      <c r="Q43" s="12" t="s">
        <v>249</v>
      </c>
      <c r="R43" s="12"/>
      <c r="S43" s="451" t="s">
        <v>249</v>
      </c>
      <c r="T43" s="12"/>
      <c r="U43" s="451" t="s">
        <v>249</v>
      </c>
      <c r="V43" s="12"/>
      <c r="W43" s="451" t="s">
        <v>249</v>
      </c>
      <c r="X43" s="194"/>
    </row>
    <row r="44" spans="1:38" ht="18.75" customHeight="1">
      <c r="A44" s="799"/>
      <c r="B44" s="800"/>
      <c r="C44" s="800"/>
      <c r="D44" s="800"/>
      <c r="E44" s="801"/>
      <c r="F44" s="810" t="s">
        <v>248</v>
      </c>
      <c r="G44" s="810"/>
      <c r="H44" s="810"/>
      <c r="I44" s="810"/>
      <c r="J44" s="810"/>
      <c r="K44" s="810"/>
      <c r="L44" s="453"/>
      <c r="M44" s="12" t="s">
        <v>244</v>
      </c>
      <c r="N44" s="450"/>
      <c r="O44" s="12" t="s">
        <v>247</v>
      </c>
      <c r="P44" s="193" t="s">
        <v>246</v>
      </c>
      <c r="Q44" s="454"/>
      <c r="R44" s="454"/>
      <c r="S44" s="193"/>
      <c r="T44" s="193"/>
      <c r="U44" s="193" t="s">
        <v>245</v>
      </c>
      <c r="V44" s="193"/>
      <c r="W44" s="193"/>
      <c r="X44" s="455" t="s">
        <v>242</v>
      </c>
      <c r="Y44" s="398" t="s">
        <v>650</v>
      </c>
    </row>
    <row r="45" spans="1:38" ht="18.75" customHeight="1">
      <c r="A45" s="799"/>
      <c r="B45" s="800"/>
      <c r="C45" s="800"/>
      <c r="D45" s="800"/>
      <c r="E45" s="801"/>
      <c r="F45" s="916" t="s">
        <v>458</v>
      </c>
      <c r="G45" s="917"/>
      <c r="H45" s="917"/>
      <c r="I45" s="917"/>
      <c r="J45" s="917"/>
      <c r="K45" s="918"/>
      <c r="L45" s="456"/>
      <c r="M45" s="15" t="s">
        <v>244</v>
      </c>
      <c r="N45" s="457"/>
      <c r="O45" s="15" t="s">
        <v>651</v>
      </c>
      <c r="P45" s="458"/>
      <c r="Q45" s="459"/>
      <c r="R45" s="458"/>
      <c r="S45" s="460"/>
      <c r="T45" s="460"/>
      <c r="U45" s="460"/>
      <c r="V45" s="460"/>
      <c r="X45" s="461"/>
      <c r="Y45" s="398" t="s">
        <v>568</v>
      </c>
    </row>
    <row r="46" spans="1:38" ht="18.75" customHeight="1">
      <c r="A46" s="802"/>
      <c r="B46" s="803"/>
      <c r="C46" s="803"/>
      <c r="D46" s="803"/>
      <c r="E46" s="804"/>
      <c r="F46" s="919"/>
      <c r="G46" s="920"/>
      <c r="H46" s="920"/>
      <c r="I46" s="920"/>
      <c r="J46" s="920"/>
      <c r="K46" s="921"/>
      <c r="L46" s="462"/>
      <c r="M46" s="907" t="s">
        <v>243</v>
      </c>
      <c r="N46" s="907"/>
      <c r="O46" s="463"/>
      <c r="P46" s="463"/>
      <c r="Q46" s="463"/>
      <c r="R46" s="463"/>
      <c r="S46" s="463"/>
      <c r="T46" s="463"/>
      <c r="U46" s="463"/>
      <c r="V46" s="463"/>
      <c r="W46" s="463"/>
      <c r="X46" s="464" t="s">
        <v>242</v>
      </c>
    </row>
    <row r="47" spans="1:38" s="14" customFormat="1" ht="21" customHeight="1">
      <c r="A47" s="104" t="s">
        <v>462</v>
      </c>
      <c r="N47" s="803"/>
      <c r="O47" s="803"/>
      <c r="P47" s="803"/>
      <c r="Q47" s="780"/>
      <c r="R47" s="780"/>
      <c r="S47" s="780"/>
      <c r="T47" s="780"/>
      <c r="U47" s="780"/>
      <c r="V47" s="780"/>
      <c r="W47" s="780"/>
      <c r="X47" s="780"/>
      <c r="Y47" s="399" t="s">
        <v>559</v>
      </c>
      <c r="Z47" s="339"/>
      <c r="AA47" s="339"/>
      <c r="AB47" s="339"/>
      <c r="AC47" s="339"/>
      <c r="AD47" s="339"/>
      <c r="AE47" s="339"/>
      <c r="AF47" s="339"/>
      <c r="AG47" s="339"/>
      <c r="AH47" s="339"/>
      <c r="AI47" s="339"/>
      <c r="AJ47" s="339"/>
      <c r="AK47" s="339"/>
      <c r="AL47" s="339"/>
    </row>
    <row r="48" spans="1:38" s="14" customFormat="1" ht="18.75" customHeight="1">
      <c r="A48" s="890" t="s">
        <v>668</v>
      </c>
      <c r="B48" s="891"/>
      <c r="C48" s="891"/>
      <c r="D48" s="891"/>
      <c r="E48" s="892"/>
      <c r="F48" s="893" t="s">
        <v>209</v>
      </c>
      <c r="G48" s="859"/>
      <c r="H48" s="859"/>
      <c r="I48" s="859"/>
      <c r="J48" s="859"/>
      <c r="K48" s="859"/>
      <c r="L48" s="351"/>
      <c r="M48" s="12" t="s">
        <v>274</v>
      </c>
      <c r="N48" s="12"/>
      <c r="O48" s="12"/>
      <c r="P48" s="12" t="s">
        <v>313</v>
      </c>
      <c r="Q48" s="12"/>
      <c r="R48" s="12"/>
      <c r="S48" s="12"/>
      <c r="T48" s="12" t="s">
        <v>312</v>
      </c>
      <c r="U48" s="12"/>
      <c r="V48" s="12"/>
      <c r="W48" s="12"/>
      <c r="X48" s="194"/>
      <c r="Y48" s="398" t="s">
        <v>411</v>
      </c>
    </row>
    <row r="49" spans="1:61" s="14" customFormat="1" ht="18.75" customHeight="1">
      <c r="A49" s="798"/>
      <c r="B49" s="780"/>
      <c r="C49" s="780"/>
      <c r="D49" s="780"/>
      <c r="E49" s="781"/>
      <c r="F49" s="893" t="s">
        <v>210</v>
      </c>
      <c r="G49" s="859"/>
      <c r="H49" s="859"/>
      <c r="I49" s="859"/>
      <c r="J49" s="859"/>
      <c r="K49" s="859"/>
      <c r="L49" s="351"/>
      <c r="M49" s="12" t="s">
        <v>309</v>
      </c>
      <c r="N49" s="12"/>
      <c r="O49" s="12"/>
      <c r="P49" s="12" t="s">
        <v>308</v>
      </c>
      <c r="Q49" s="12"/>
      <c r="R49" s="12"/>
      <c r="S49" s="12"/>
      <c r="T49" s="12"/>
      <c r="U49" s="12"/>
      <c r="V49" s="12"/>
      <c r="W49" s="12"/>
      <c r="X49" s="194"/>
      <c r="Y49" s="398" t="s">
        <v>409</v>
      </c>
    </row>
    <row r="50" spans="1:61" ht="18.75" customHeight="1">
      <c r="A50" s="930" t="s">
        <v>311</v>
      </c>
      <c r="B50" s="931"/>
      <c r="C50" s="931"/>
      <c r="D50" s="931"/>
      <c r="E50" s="932"/>
      <c r="F50" s="864" t="s">
        <v>566</v>
      </c>
      <c r="G50" s="864"/>
      <c r="H50" s="864"/>
      <c r="I50" s="864"/>
      <c r="J50" s="864"/>
      <c r="K50" s="809"/>
      <c r="L50" s="351"/>
      <c r="M50" s="12" t="s">
        <v>541</v>
      </c>
      <c r="N50" s="12"/>
      <c r="O50" s="12"/>
      <c r="P50" s="12"/>
      <c r="R50" s="767" t="s">
        <v>554</v>
      </c>
      <c r="S50" s="767"/>
      <c r="T50" s="767"/>
      <c r="U50" s="767"/>
      <c r="V50" s="767"/>
      <c r="W50" s="767"/>
      <c r="X50" s="768"/>
      <c r="Y50" s="398" t="s">
        <v>544</v>
      </c>
    </row>
    <row r="51" spans="1:61" ht="18.75" customHeight="1">
      <c r="A51" s="933"/>
      <c r="B51" s="934"/>
      <c r="C51" s="934"/>
      <c r="D51" s="934"/>
      <c r="E51" s="935"/>
      <c r="F51" s="864" t="s">
        <v>310</v>
      </c>
      <c r="G51" s="864"/>
      <c r="H51" s="864"/>
      <c r="I51" s="864"/>
      <c r="J51" s="864"/>
      <c r="K51" s="809"/>
      <c r="L51" s="347"/>
      <c r="M51" s="15" t="s">
        <v>309</v>
      </c>
      <c r="N51" s="15"/>
      <c r="O51" s="15"/>
      <c r="P51" s="15" t="s">
        <v>308</v>
      </c>
      <c r="Q51" s="15"/>
      <c r="R51" s="15"/>
      <c r="S51" s="15"/>
      <c r="T51" s="15"/>
      <c r="U51" s="15"/>
      <c r="V51" s="15"/>
      <c r="W51" s="15"/>
      <c r="X51" s="196"/>
      <c r="Y51" s="927" t="s">
        <v>642</v>
      </c>
      <c r="Z51" s="928"/>
      <c r="AA51" s="928"/>
      <c r="AB51" s="928"/>
      <c r="AC51" s="928"/>
      <c r="AD51" s="928"/>
      <c r="AE51" s="928"/>
      <c r="AF51" s="928"/>
      <c r="AG51" s="928"/>
      <c r="AH51" s="928"/>
      <c r="AI51" s="928"/>
      <c r="AJ51" s="928"/>
      <c r="AK51" s="928"/>
      <c r="AL51" s="928"/>
      <c r="AM51" s="928"/>
      <c r="AN51" s="928"/>
      <c r="AO51" s="928"/>
      <c r="AP51" s="928"/>
      <c r="AQ51" s="928"/>
      <c r="AR51" s="928"/>
      <c r="AS51" s="928"/>
      <c r="AT51" s="928"/>
      <c r="AU51" s="928"/>
      <c r="AV51" s="928"/>
      <c r="AW51" s="928"/>
      <c r="AX51" s="928"/>
      <c r="AY51" s="928"/>
      <c r="AZ51" s="928"/>
      <c r="BA51" s="928"/>
      <c r="BB51" s="928"/>
      <c r="BC51" s="928"/>
      <c r="BD51" s="928"/>
      <c r="BE51" s="928"/>
      <c r="BF51" s="928"/>
      <c r="BG51" s="928"/>
      <c r="BH51" s="928"/>
      <c r="BI51" s="928"/>
    </row>
    <row r="52" spans="1:61" ht="18.75" customHeight="1">
      <c r="A52" s="933"/>
      <c r="B52" s="934"/>
      <c r="C52" s="934"/>
      <c r="D52" s="934"/>
      <c r="E52" s="935"/>
      <c r="F52" s="791" t="s">
        <v>307</v>
      </c>
      <c r="G52" s="792"/>
      <c r="H52" s="792"/>
      <c r="I52" s="792"/>
      <c r="J52" s="792"/>
      <c r="K52" s="792"/>
      <c r="L52" s="347"/>
      <c r="M52" s="15" t="s">
        <v>244</v>
      </c>
      <c r="N52" s="15"/>
      <c r="O52" s="15"/>
      <c r="P52" s="15" t="s">
        <v>247</v>
      </c>
      <c r="Q52" s="15" t="s">
        <v>294</v>
      </c>
      <c r="R52" s="15"/>
      <c r="S52" s="15" t="s">
        <v>298</v>
      </c>
      <c r="T52" s="15"/>
      <c r="U52" s="15"/>
      <c r="V52" s="15" t="s">
        <v>297</v>
      </c>
      <c r="W52" s="15" t="s">
        <v>242</v>
      </c>
      <c r="X52" s="196"/>
      <c r="Y52" s="927" t="s">
        <v>643</v>
      </c>
      <c r="Z52" s="928"/>
      <c r="AA52" s="928"/>
      <c r="AB52" s="928"/>
      <c r="AC52" s="928"/>
      <c r="AD52" s="928"/>
      <c r="AE52" s="928"/>
      <c r="AF52" s="928"/>
      <c r="AG52" s="928"/>
      <c r="AH52" s="928"/>
      <c r="AI52" s="928"/>
      <c r="AJ52" s="928"/>
      <c r="AK52" s="928"/>
      <c r="AL52" s="928"/>
      <c r="AM52" s="928"/>
      <c r="AN52" s="928"/>
      <c r="AO52" s="928"/>
      <c r="AP52" s="928"/>
      <c r="AQ52" s="928"/>
      <c r="AR52" s="928"/>
      <c r="AS52" s="928"/>
      <c r="AT52" s="928"/>
      <c r="AU52" s="928"/>
      <c r="AV52" s="928"/>
      <c r="AW52" s="928"/>
      <c r="AX52" s="928"/>
      <c r="AY52" s="928"/>
      <c r="AZ52" s="928"/>
      <c r="BA52" s="928"/>
      <c r="BB52" s="928"/>
      <c r="BC52" s="928"/>
      <c r="BD52" s="928"/>
      <c r="BE52" s="928"/>
      <c r="BF52" s="928"/>
      <c r="BG52" s="928"/>
      <c r="BH52" s="928"/>
      <c r="BI52" s="928"/>
    </row>
    <row r="53" spans="1:61" ht="18.75" customHeight="1">
      <c r="A53" s="933"/>
      <c r="B53" s="934"/>
      <c r="C53" s="934"/>
      <c r="D53" s="934"/>
      <c r="E53" s="935"/>
      <c r="F53" s="795"/>
      <c r="G53" s="796"/>
      <c r="H53" s="796"/>
      <c r="I53" s="796"/>
      <c r="J53" s="796"/>
      <c r="K53" s="796"/>
      <c r="L53" s="785" t="s">
        <v>304</v>
      </c>
      <c r="M53" s="786"/>
      <c r="N53" s="786"/>
      <c r="O53" s="787"/>
      <c r="P53" s="787"/>
      <c r="Q53" s="787"/>
      <c r="R53" s="787"/>
      <c r="S53" s="787"/>
      <c r="T53" s="787"/>
      <c r="U53" s="787"/>
      <c r="V53" s="787"/>
      <c r="W53" s="787"/>
      <c r="X53" s="788"/>
      <c r="Y53" s="927"/>
      <c r="Z53" s="928"/>
      <c r="AA53" s="928"/>
      <c r="AB53" s="928"/>
      <c r="AC53" s="928"/>
      <c r="AD53" s="928"/>
      <c r="AE53" s="928"/>
      <c r="AF53" s="928"/>
      <c r="AG53" s="928"/>
      <c r="AH53" s="928"/>
      <c r="AI53" s="928"/>
      <c r="AJ53" s="928"/>
      <c r="AK53" s="928"/>
      <c r="AL53" s="928"/>
      <c r="AM53" s="928"/>
      <c r="AN53" s="928"/>
      <c r="AO53" s="928"/>
      <c r="AP53" s="928"/>
      <c r="AQ53" s="928"/>
      <c r="AR53" s="928"/>
      <c r="AS53" s="928"/>
      <c r="AT53" s="928"/>
      <c r="AU53" s="928"/>
      <c r="AV53" s="928"/>
      <c r="AW53" s="928"/>
      <c r="AX53" s="928"/>
      <c r="AY53" s="928"/>
      <c r="AZ53" s="928"/>
      <c r="BA53" s="928"/>
      <c r="BB53" s="928"/>
      <c r="BC53" s="928"/>
      <c r="BD53" s="928"/>
      <c r="BE53" s="928"/>
      <c r="BF53" s="928"/>
      <c r="BG53" s="928"/>
      <c r="BH53" s="928"/>
      <c r="BI53" s="928"/>
    </row>
    <row r="54" spans="1:61" ht="18.75" customHeight="1">
      <c r="A54" s="933"/>
      <c r="B54" s="934"/>
      <c r="C54" s="934"/>
      <c r="D54" s="934"/>
      <c r="E54" s="935"/>
      <c r="F54" s="791" t="s">
        <v>306</v>
      </c>
      <c r="G54" s="792"/>
      <c r="H54" s="792"/>
      <c r="I54" s="792"/>
      <c r="J54" s="792"/>
      <c r="K54" s="792"/>
      <c r="L54" s="347"/>
      <c r="M54" s="15" t="s">
        <v>244</v>
      </c>
      <c r="N54" s="15"/>
      <c r="O54" s="15"/>
      <c r="P54" s="15" t="s">
        <v>247</v>
      </c>
      <c r="Q54" s="15" t="s">
        <v>294</v>
      </c>
      <c r="R54" s="15"/>
      <c r="S54" s="15" t="s">
        <v>298</v>
      </c>
      <c r="T54" s="15"/>
      <c r="U54" s="15"/>
      <c r="V54" s="15" t="s">
        <v>297</v>
      </c>
      <c r="W54" s="15" t="s">
        <v>242</v>
      </c>
      <c r="X54" s="196"/>
      <c r="Y54" s="927" t="s">
        <v>644</v>
      </c>
      <c r="Z54" s="928"/>
      <c r="AA54" s="928"/>
      <c r="AB54" s="928"/>
      <c r="AC54" s="928"/>
      <c r="AD54" s="928"/>
      <c r="AE54" s="928"/>
      <c r="AF54" s="928"/>
      <c r="AG54" s="928"/>
      <c r="AH54" s="928"/>
      <c r="AI54" s="928"/>
      <c r="AJ54" s="928"/>
      <c r="AK54" s="928"/>
      <c r="AL54" s="928"/>
      <c r="AM54" s="928"/>
      <c r="AN54" s="928"/>
      <c r="AO54" s="928"/>
      <c r="AP54" s="928"/>
      <c r="AQ54" s="928"/>
      <c r="AR54" s="928"/>
      <c r="AS54" s="928"/>
      <c r="AT54" s="928"/>
      <c r="AU54" s="928"/>
      <c r="AV54" s="928"/>
      <c r="AW54" s="928"/>
      <c r="AX54" s="928"/>
      <c r="AY54" s="928"/>
      <c r="AZ54" s="928"/>
      <c r="BA54" s="928"/>
      <c r="BB54" s="928"/>
      <c r="BC54" s="928"/>
      <c r="BD54" s="928"/>
      <c r="BE54" s="928"/>
      <c r="BF54" s="928"/>
      <c r="BG54" s="928"/>
      <c r="BH54" s="928"/>
      <c r="BI54" s="928"/>
    </row>
    <row r="55" spans="1:61" ht="18.75" customHeight="1">
      <c r="A55" s="933"/>
      <c r="B55" s="934"/>
      <c r="C55" s="934"/>
      <c r="D55" s="934"/>
      <c r="E55" s="935"/>
      <c r="F55" s="795"/>
      <c r="G55" s="796"/>
      <c r="H55" s="796"/>
      <c r="I55" s="796"/>
      <c r="J55" s="796"/>
      <c r="K55" s="796"/>
      <c r="L55" s="785" t="s">
        <v>304</v>
      </c>
      <c r="M55" s="786"/>
      <c r="N55" s="786"/>
      <c r="O55" s="787"/>
      <c r="P55" s="787"/>
      <c r="Q55" s="787"/>
      <c r="R55" s="787"/>
      <c r="S55" s="787"/>
      <c r="T55" s="787"/>
      <c r="U55" s="787"/>
      <c r="V55" s="787"/>
      <c r="W55" s="787"/>
      <c r="X55" s="788"/>
      <c r="Y55" s="927"/>
      <c r="Z55" s="928"/>
      <c r="AA55" s="928"/>
      <c r="AB55" s="928"/>
      <c r="AC55" s="928"/>
      <c r="AD55" s="928"/>
      <c r="AE55" s="928"/>
      <c r="AF55" s="928"/>
      <c r="AG55" s="928"/>
      <c r="AH55" s="928"/>
      <c r="AI55" s="928"/>
      <c r="AJ55" s="928"/>
      <c r="AK55" s="928"/>
      <c r="AL55" s="928"/>
      <c r="AM55" s="928"/>
      <c r="AN55" s="928"/>
      <c r="AO55" s="928"/>
      <c r="AP55" s="928"/>
      <c r="AQ55" s="928"/>
      <c r="AR55" s="928"/>
      <c r="AS55" s="928"/>
      <c r="AT55" s="928"/>
      <c r="AU55" s="928"/>
      <c r="AV55" s="928"/>
      <c r="AW55" s="928"/>
      <c r="AX55" s="928"/>
      <c r="AY55" s="928"/>
      <c r="AZ55" s="928"/>
      <c r="BA55" s="928"/>
      <c r="BB55" s="928"/>
      <c r="BC55" s="928"/>
      <c r="BD55" s="928"/>
      <c r="BE55" s="928"/>
      <c r="BF55" s="928"/>
      <c r="BG55" s="928"/>
      <c r="BH55" s="928"/>
      <c r="BI55" s="928"/>
    </row>
    <row r="56" spans="1:61" ht="18.75" customHeight="1">
      <c r="A56" s="933"/>
      <c r="B56" s="934"/>
      <c r="C56" s="934"/>
      <c r="D56" s="934"/>
      <c r="E56" s="935"/>
      <c r="F56" s="791" t="s">
        <v>305</v>
      </c>
      <c r="G56" s="792"/>
      <c r="H56" s="792"/>
      <c r="I56" s="792"/>
      <c r="J56" s="792"/>
      <c r="K56" s="792"/>
      <c r="L56" s="347"/>
      <c r="M56" s="15" t="s">
        <v>244</v>
      </c>
      <c r="N56" s="15"/>
      <c r="O56" s="15"/>
      <c r="P56" s="15" t="s">
        <v>247</v>
      </c>
      <c r="Q56" s="15" t="s">
        <v>294</v>
      </c>
      <c r="R56" s="15"/>
      <c r="S56" s="15" t="s">
        <v>298</v>
      </c>
      <c r="T56" s="15"/>
      <c r="U56" s="15"/>
      <c r="V56" s="15" t="s">
        <v>297</v>
      </c>
      <c r="W56" s="15" t="s">
        <v>242</v>
      </c>
      <c r="X56" s="196"/>
      <c r="Y56" s="927" t="s">
        <v>428</v>
      </c>
      <c r="Z56" s="928"/>
      <c r="AA56" s="928"/>
      <c r="AB56" s="928"/>
      <c r="AC56" s="928"/>
      <c r="AD56" s="928"/>
      <c r="AE56" s="928"/>
      <c r="AF56" s="928"/>
      <c r="AG56" s="928"/>
      <c r="AH56" s="928"/>
      <c r="AI56" s="928"/>
      <c r="AJ56" s="928"/>
      <c r="AK56" s="928"/>
      <c r="AL56" s="928"/>
      <c r="AM56" s="928"/>
      <c r="AN56" s="928"/>
      <c r="AO56" s="928"/>
      <c r="AP56" s="928"/>
      <c r="AQ56" s="928"/>
      <c r="AR56" s="928"/>
      <c r="AS56" s="928"/>
      <c r="AT56" s="928"/>
      <c r="AU56" s="928"/>
      <c r="AV56" s="928"/>
      <c r="AW56" s="928"/>
      <c r="AX56" s="928"/>
      <c r="AY56" s="928"/>
      <c r="AZ56" s="928"/>
      <c r="BA56" s="928"/>
      <c r="BB56" s="928"/>
      <c r="BC56" s="928"/>
      <c r="BD56" s="928"/>
      <c r="BE56" s="928"/>
      <c r="BF56" s="928"/>
      <c r="BG56" s="928"/>
      <c r="BH56" s="928"/>
      <c r="BI56" s="928"/>
    </row>
    <row r="57" spans="1:61" ht="18.75" customHeight="1">
      <c r="A57" s="933"/>
      <c r="B57" s="934"/>
      <c r="C57" s="934"/>
      <c r="D57" s="934"/>
      <c r="E57" s="935"/>
      <c r="F57" s="793"/>
      <c r="G57" s="794"/>
      <c r="H57" s="794"/>
      <c r="I57" s="794"/>
      <c r="J57" s="794"/>
      <c r="K57" s="794"/>
      <c r="L57" s="273" t="s">
        <v>431</v>
      </c>
      <c r="M57" s="14"/>
      <c r="N57" s="14"/>
      <c r="O57" s="14"/>
      <c r="P57" s="14"/>
      <c r="Q57" s="14"/>
      <c r="R57" s="14"/>
      <c r="S57" s="14"/>
      <c r="T57" s="14" t="s">
        <v>432</v>
      </c>
      <c r="U57" s="14"/>
      <c r="V57" s="14"/>
      <c r="W57" s="14" t="s">
        <v>433</v>
      </c>
      <c r="X57" s="198"/>
      <c r="Y57" s="927"/>
      <c r="Z57" s="928"/>
      <c r="AA57" s="928"/>
      <c r="AB57" s="928"/>
      <c r="AC57" s="928"/>
      <c r="AD57" s="928"/>
      <c r="AE57" s="928"/>
      <c r="AF57" s="928"/>
      <c r="AG57" s="928"/>
      <c r="AH57" s="928"/>
      <c r="AI57" s="928"/>
      <c r="AJ57" s="928"/>
      <c r="AK57" s="928"/>
      <c r="AL57" s="928"/>
      <c r="AM57" s="928"/>
      <c r="AN57" s="928"/>
      <c r="AO57" s="928"/>
      <c r="AP57" s="928"/>
      <c r="AQ57" s="928"/>
      <c r="AR57" s="928"/>
      <c r="AS57" s="928"/>
      <c r="AT57" s="928"/>
      <c r="AU57" s="928"/>
      <c r="AV57" s="928"/>
      <c r="AW57" s="928"/>
      <c r="AX57" s="928"/>
      <c r="AY57" s="928"/>
      <c r="AZ57" s="928"/>
      <c r="BA57" s="928"/>
      <c r="BB57" s="928"/>
      <c r="BC57" s="928"/>
      <c r="BD57" s="928"/>
      <c r="BE57" s="928"/>
      <c r="BF57" s="928"/>
      <c r="BG57" s="928"/>
      <c r="BH57" s="928"/>
      <c r="BI57" s="928"/>
    </row>
    <row r="58" spans="1:61" ht="18.75" customHeight="1">
      <c r="A58" s="933"/>
      <c r="B58" s="934"/>
      <c r="C58" s="934"/>
      <c r="D58" s="934"/>
      <c r="E58" s="935"/>
      <c r="F58" s="795"/>
      <c r="G58" s="796"/>
      <c r="H58" s="796"/>
      <c r="I58" s="796"/>
      <c r="J58" s="796"/>
      <c r="K58" s="796"/>
      <c r="L58" s="789" t="s">
        <v>304</v>
      </c>
      <c r="M58" s="790"/>
      <c r="N58" s="790"/>
      <c r="O58" s="780"/>
      <c r="P58" s="780"/>
      <c r="Q58" s="780"/>
      <c r="R58" s="780"/>
      <c r="S58" s="780"/>
      <c r="T58" s="780"/>
      <c r="U58" s="780"/>
      <c r="V58" s="780"/>
      <c r="W58" s="780"/>
      <c r="X58" s="781"/>
      <c r="Y58" s="927"/>
      <c r="Z58" s="928"/>
      <c r="AA58" s="928"/>
      <c r="AB58" s="928"/>
      <c r="AC58" s="928"/>
      <c r="AD58" s="928"/>
      <c r="AE58" s="928"/>
      <c r="AF58" s="928"/>
      <c r="AG58" s="928"/>
      <c r="AH58" s="928"/>
      <c r="AI58" s="928"/>
      <c r="AJ58" s="928"/>
      <c r="AK58" s="928"/>
      <c r="AL58" s="928"/>
      <c r="AM58" s="928"/>
      <c r="AN58" s="928"/>
      <c r="AO58" s="928"/>
      <c r="AP58" s="928"/>
      <c r="AQ58" s="928"/>
      <c r="AR58" s="928"/>
      <c r="AS58" s="928"/>
      <c r="AT58" s="928"/>
      <c r="AU58" s="928"/>
      <c r="AV58" s="928"/>
      <c r="AW58" s="928"/>
      <c r="AX58" s="928"/>
      <c r="AY58" s="928"/>
      <c r="AZ58" s="928"/>
      <c r="BA58" s="928"/>
      <c r="BB58" s="928"/>
      <c r="BC58" s="928"/>
      <c r="BD58" s="928"/>
      <c r="BE58" s="928"/>
      <c r="BF58" s="928"/>
      <c r="BG58" s="928"/>
      <c r="BH58" s="928"/>
      <c r="BI58" s="928"/>
    </row>
    <row r="59" spans="1:61" ht="18.75" customHeight="1">
      <c r="A59" s="933"/>
      <c r="B59" s="934"/>
      <c r="C59" s="934"/>
      <c r="D59" s="934"/>
      <c r="E59" s="935"/>
      <c r="F59" s="777" t="s">
        <v>303</v>
      </c>
      <c r="G59" s="777"/>
      <c r="H59" s="777"/>
      <c r="I59" s="777"/>
      <c r="J59" s="777"/>
      <c r="K59" s="777"/>
      <c r="L59" s="356"/>
      <c r="M59" s="14" t="s">
        <v>244</v>
      </c>
      <c r="N59" s="14"/>
      <c r="O59" s="14"/>
      <c r="P59" s="14" t="s">
        <v>247</v>
      </c>
      <c r="Q59" s="199" t="s">
        <v>302</v>
      </c>
      <c r="R59" s="14"/>
      <c r="S59" s="14"/>
      <c r="T59" s="14"/>
      <c r="U59" s="14"/>
      <c r="V59" s="14"/>
      <c r="W59" s="14"/>
      <c r="X59" s="198"/>
      <c r="Y59" s="398" t="s">
        <v>405</v>
      </c>
    </row>
    <row r="60" spans="1:61" ht="18.75" customHeight="1">
      <c r="A60" s="933"/>
      <c r="B60" s="934"/>
      <c r="C60" s="934"/>
      <c r="D60" s="934"/>
      <c r="E60" s="935"/>
      <c r="F60" s="795" t="s">
        <v>414</v>
      </c>
      <c r="G60" s="796"/>
      <c r="H60" s="796"/>
      <c r="I60" s="796"/>
      <c r="J60" s="796"/>
      <c r="K60" s="797"/>
      <c r="L60" s="798" t="s">
        <v>415</v>
      </c>
      <c r="M60" s="780"/>
      <c r="N60" s="780"/>
      <c r="O60" s="780"/>
      <c r="P60" s="780"/>
      <c r="Q60" s="780"/>
      <c r="R60" s="14"/>
      <c r="S60" s="14" t="s">
        <v>416</v>
      </c>
      <c r="T60" s="14"/>
      <c r="U60" s="14"/>
      <c r="V60" s="14" t="s">
        <v>417</v>
      </c>
      <c r="W60" s="14"/>
      <c r="X60" s="198"/>
      <c r="Y60" s="398" t="s">
        <v>671</v>
      </c>
    </row>
    <row r="61" spans="1:61" ht="18.75" customHeight="1">
      <c r="A61" s="933"/>
      <c r="B61" s="934"/>
      <c r="C61" s="934"/>
      <c r="D61" s="934"/>
      <c r="E61" s="935"/>
      <c r="F61" s="897" t="s">
        <v>301</v>
      </c>
      <c r="G61" s="898"/>
      <c r="H61" s="898"/>
      <c r="I61" s="898"/>
      <c r="J61" s="898"/>
      <c r="K61" s="898"/>
      <c r="L61" s="347"/>
      <c r="M61" s="15" t="s">
        <v>244</v>
      </c>
      <c r="N61" s="15"/>
      <c r="O61" s="15"/>
      <c r="P61" s="15" t="s">
        <v>247</v>
      </c>
      <c r="Q61" s="15" t="s">
        <v>294</v>
      </c>
      <c r="R61" s="15"/>
      <c r="S61" s="15" t="s">
        <v>298</v>
      </c>
      <c r="T61" s="15"/>
      <c r="U61" s="15"/>
      <c r="V61" s="15" t="s">
        <v>297</v>
      </c>
      <c r="W61" s="15" t="s">
        <v>242</v>
      </c>
      <c r="X61" s="196"/>
      <c r="Y61" s="927" t="s">
        <v>410</v>
      </c>
      <c r="Z61" s="928"/>
      <c r="AA61" s="928"/>
      <c r="AB61" s="928"/>
      <c r="AC61" s="928"/>
      <c r="AD61" s="928"/>
      <c r="AE61" s="928"/>
      <c r="AF61" s="928"/>
      <c r="AG61" s="928"/>
      <c r="AH61" s="928"/>
      <c r="AI61" s="928"/>
      <c r="AJ61" s="928"/>
      <c r="AK61" s="928"/>
      <c r="AL61" s="928"/>
      <c r="AM61" s="928"/>
      <c r="AN61" s="928"/>
      <c r="AO61" s="928"/>
      <c r="AP61" s="928"/>
      <c r="AQ61" s="928"/>
      <c r="AR61" s="928"/>
      <c r="AS61" s="928"/>
      <c r="AT61" s="928"/>
      <c r="AU61" s="928"/>
      <c r="AV61" s="928"/>
      <c r="AW61" s="928"/>
      <c r="AX61" s="928"/>
      <c r="AY61" s="928"/>
      <c r="AZ61" s="928"/>
      <c r="BA61" s="928"/>
      <c r="BB61" s="928"/>
      <c r="BC61" s="928"/>
      <c r="BD61" s="928"/>
      <c r="BE61" s="928"/>
      <c r="BF61" s="928"/>
      <c r="BG61" s="928"/>
      <c r="BH61" s="928"/>
      <c r="BI61" s="928"/>
    </row>
    <row r="62" spans="1:61" ht="18.75" customHeight="1">
      <c r="A62" s="933"/>
      <c r="B62" s="934"/>
      <c r="C62" s="934"/>
      <c r="D62" s="934"/>
      <c r="E62" s="935"/>
      <c r="F62" s="899"/>
      <c r="G62" s="900"/>
      <c r="H62" s="900"/>
      <c r="I62" s="900"/>
      <c r="J62" s="900"/>
      <c r="K62" s="900"/>
      <c r="L62" s="778" t="s">
        <v>300</v>
      </c>
      <c r="M62" s="779"/>
      <c r="N62" s="780"/>
      <c r="O62" s="780"/>
      <c r="P62" s="780"/>
      <c r="Q62" s="780"/>
      <c r="R62" s="780"/>
      <c r="S62" s="780"/>
      <c r="T62" s="780"/>
      <c r="U62" s="780"/>
      <c r="V62" s="780"/>
      <c r="W62" s="780"/>
      <c r="X62" s="781"/>
      <c r="Y62" s="927"/>
      <c r="Z62" s="928"/>
      <c r="AA62" s="928"/>
      <c r="AB62" s="928"/>
      <c r="AC62" s="928"/>
      <c r="AD62" s="928"/>
      <c r="AE62" s="928"/>
      <c r="AF62" s="928"/>
      <c r="AG62" s="928"/>
      <c r="AH62" s="928"/>
      <c r="AI62" s="928"/>
      <c r="AJ62" s="928"/>
      <c r="AK62" s="928"/>
      <c r="AL62" s="928"/>
      <c r="AM62" s="928"/>
      <c r="AN62" s="928"/>
      <c r="AO62" s="928"/>
      <c r="AP62" s="928"/>
      <c r="AQ62" s="928"/>
      <c r="AR62" s="928"/>
      <c r="AS62" s="928"/>
      <c r="AT62" s="928"/>
      <c r="AU62" s="928"/>
      <c r="AV62" s="928"/>
      <c r="AW62" s="928"/>
      <c r="AX62" s="928"/>
      <c r="AY62" s="928"/>
      <c r="AZ62" s="928"/>
      <c r="BA62" s="928"/>
      <c r="BB62" s="928"/>
      <c r="BC62" s="928"/>
      <c r="BD62" s="928"/>
      <c r="BE62" s="928"/>
      <c r="BF62" s="928"/>
      <c r="BG62" s="928"/>
      <c r="BH62" s="928"/>
      <c r="BI62" s="928"/>
    </row>
    <row r="63" spans="1:61" ht="18.75" customHeight="1">
      <c r="A63" s="933"/>
      <c r="B63" s="934"/>
      <c r="C63" s="934"/>
      <c r="D63" s="934"/>
      <c r="E63" s="935"/>
      <c r="F63" s="916" t="s">
        <v>299</v>
      </c>
      <c r="G63" s="917"/>
      <c r="H63" s="917"/>
      <c r="I63" s="917"/>
      <c r="J63" s="917"/>
      <c r="K63" s="917"/>
      <c r="L63" s="347"/>
      <c r="M63" s="15" t="s">
        <v>244</v>
      </c>
      <c r="N63" s="15"/>
      <c r="O63" s="15"/>
      <c r="P63" s="15" t="s">
        <v>247</v>
      </c>
      <c r="Q63" s="15" t="s">
        <v>294</v>
      </c>
      <c r="R63" s="15"/>
      <c r="S63" s="15" t="s">
        <v>298</v>
      </c>
      <c r="T63" s="15"/>
      <c r="U63" s="15"/>
      <c r="V63" s="15" t="s">
        <v>297</v>
      </c>
      <c r="W63" s="15" t="s">
        <v>242</v>
      </c>
      <c r="X63" s="196"/>
      <c r="Y63" s="398" t="s">
        <v>645</v>
      </c>
    </row>
    <row r="64" spans="1:61" ht="18.75" customHeight="1">
      <c r="A64" s="933"/>
      <c r="B64" s="934"/>
      <c r="C64" s="934"/>
      <c r="D64" s="934"/>
      <c r="E64" s="935"/>
      <c r="F64" s="919"/>
      <c r="G64" s="920"/>
      <c r="H64" s="920"/>
      <c r="I64" s="920"/>
      <c r="J64" s="920"/>
      <c r="K64" s="920"/>
      <c r="L64" s="778" t="s">
        <v>296</v>
      </c>
      <c r="M64" s="779"/>
      <c r="N64" s="780"/>
      <c r="O64" s="780"/>
      <c r="P64" s="780"/>
      <c r="Q64" s="780"/>
      <c r="R64" s="780"/>
      <c r="S64" s="780"/>
      <c r="T64" s="780"/>
      <c r="U64" s="780"/>
      <c r="V64" s="780"/>
      <c r="W64" s="780"/>
      <c r="X64" s="781"/>
    </row>
    <row r="65" spans="1:25" ht="18.75" customHeight="1">
      <c r="A65" s="933"/>
      <c r="B65" s="934"/>
      <c r="C65" s="934"/>
      <c r="D65" s="934"/>
      <c r="E65" s="935"/>
      <c r="F65" s="864" t="s">
        <v>295</v>
      </c>
      <c r="G65" s="864"/>
      <c r="H65" s="864"/>
      <c r="I65" s="864"/>
      <c r="J65" s="864"/>
      <c r="K65" s="809"/>
      <c r="L65" s="349"/>
      <c r="M65" s="354" t="s">
        <v>244</v>
      </c>
      <c r="N65" s="354"/>
      <c r="O65" s="354"/>
      <c r="P65" s="354" t="s">
        <v>247</v>
      </c>
      <c r="Q65" s="354" t="s">
        <v>294</v>
      </c>
      <c r="R65" s="354"/>
      <c r="S65" s="354"/>
      <c r="T65" s="354"/>
      <c r="U65" s="354" t="s">
        <v>253</v>
      </c>
      <c r="V65" s="354"/>
      <c r="W65" s="354" t="s">
        <v>242</v>
      </c>
      <c r="X65" s="195"/>
      <c r="Y65" s="398" t="s">
        <v>578</v>
      </c>
    </row>
    <row r="66" spans="1:25" ht="18.75" customHeight="1">
      <c r="A66" s="933"/>
      <c r="B66" s="934"/>
      <c r="C66" s="934"/>
      <c r="D66" s="934"/>
      <c r="E66" s="935"/>
      <c r="F66" s="864" t="s">
        <v>293</v>
      </c>
      <c r="G66" s="864"/>
      <c r="H66" s="864"/>
      <c r="I66" s="864"/>
      <c r="J66" s="864"/>
      <c r="K66" s="809"/>
      <c r="L66" s="351"/>
      <c r="M66" s="12" t="s">
        <v>244</v>
      </c>
      <c r="N66" s="12"/>
      <c r="O66" s="12"/>
      <c r="P66" s="12" t="s">
        <v>247</v>
      </c>
      <c r="Q66" s="210" t="s">
        <v>291</v>
      </c>
      <c r="R66" s="12"/>
      <c r="S66" s="12"/>
      <c r="T66" s="12"/>
      <c r="U66" s="12"/>
      <c r="V66" s="12"/>
      <c r="W66" s="12"/>
      <c r="X66" s="194"/>
      <c r="Y66" s="429" t="s">
        <v>579</v>
      </c>
    </row>
    <row r="67" spans="1:25" ht="18.75" customHeight="1">
      <c r="A67" s="933"/>
      <c r="B67" s="934"/>
      <c r="C67" s="934"/>
      <c r="D67" s="934"/>
      <c r="E67" s="935"/>
      <c r="F67" s="864" t="s">
        <v>292</v>
      </c>
      <c r="G67" s="864"/>
      <c r="H67" s="864"/>
      <c r="I67" s="864"/>
      <c r="J67" s="864"/>
      <c r="K67" s="809"/>
      <c r="L67" s="351"/>
      <c r="M67" s="12" t="s">
        <v>244</v>
      </c>
      <c r="N67" s="12"/>
      <c r="O67" s="12"/>
      <c r="P67" s="12" t="s">
        <v>247</v>
      </c>
      <c r="Q67" s="210" t="s">
        <v>291</v>
      </c>
      <c r="R67" s="12"/>
      <c r="S67" s="12"/>
      <c r="T67" s="12"/>
      <c r="U67" s="12"/>
      <c r="V67" s="12"/>
      <c r="W67" s="12"/>
      <c r="X67" s="194"/>
      <c r="Y67" s="429" t="s">
        <v>580</v>
      </c>
    </row>
    <row r="68" spans="1:25" ht="18.75" customHeight="1">
      <c r="A68" s="933"/>
      <c r="B68" s="934"/>
      <c r="C68" s="934"/>
      <c r="D68" s="934"/>
      <c r="E68" s="935"/>
      <c r="F68" s="864" t="s">
        <v>290</v>
      </c>
      <c r="G68" s="864"/>
      <c r="H68" s="864"/>
      <c r="I68" s="864"/>
      <c r="J68" s="864"/>
      <c r="K68" s="809"/>
      <c r="L68" s="351"/>
      <c r="M68" s="12" t="s">
        <v>244</v>
      </c>
      <c r="N68" s="12"/>
      <c r="O68" s="12"/>
      <c r="P68" s="12" t="s">
        <v>247</v>
      </c>
      <c r="Q68" s="12" t="s">
        <v>289</v>
      </c>
      <c r="R68" s="12"/>
      <c r="S68" s="12"/>
      <c r="T68" s="12"/>
      <c r="U68" s="12"/>
      <c r="V68" s="12"/>
      <c r="W68" s="12"/>
      <c r="X68" s="194" t="s">
        <v>242</v>
      </c>
      <c r="Y68" s="398" t="s">
        <v>646</v>
      </c>
    </row>
    <row r="69" spans="1:25" ht="18.75" customHeight="1">
      <c r="A69" s="933"/>
      <c r="B69" s="934"/>
      <c r="C69" s="934"/>
      <c r="D69" s="934"/>
      <c r="E69" s="935"/>
      <c r="F69" s="864" t="s">
        <v>288</v>
      </c>
      <c r="G69" s="864"/>
      <c r="H69" s="864"/>
      <c r="I69" s="864"/>
      <c r="J69" s="864"/>
      <c r="K69" s="809"/>
      <c r="L69" s="351"/>
      <c r="M69" s="12" t="s">
        <v>244</v>
      </c>
      <c r="N69" s="12"/>
      <c r="O69" s="12"/>
      <c r="P69" s="12" t="s">
        <v>247</v>
      </c>
      <c r="Q69" s="12" t="s">
        <v>287</v>
      </c>
      <c r="R69" s="12"/>
      <c r="S69" s="12"/>
      <c r="T69" s="12"/>
      <c r="U69" s="12"/>
      <c r="V69" s="12"/>
      <c r="W69" s="12"/>
      <c r="X69" s="194" t="s">
        <v>242</v>
      </c>
      <c r="Y69" s="398" t="s">
        <v>647</v>
      </c>
    </row>
    <row r="70" spans="1:25" ht="18.75" customHeight="1">
      <c r="A70" s="933"/>
      <c r="B70" s="934"/>
      <c r="C70" s="934"/>
      <c r="D70" s="934"/>
      <c r="E70" s="935"/>
      <c r="F70" s="864" t="s">
        <v>286</v>
      </c>
      <c r="G70" s="864"/>
      <c r="H70" s="864"/>
      <c r="I70" s="864"/>
      <c r="J70" s="864"/>
      <c r="K70" s="809"/>
      <c r="L70" s="351"/>
      <c r="M70" s="193" t="s">
        <v>285</v>
      </c>
      <c r="N70" s="12"/>
      <c r="O70" s="12"/>
      <c r="Q70" s="12" t="s">
        <v>284</v>
      </c>
      <c r="R70" s="12"/>
      <c r="S70" s="12"/>
      <c r="U70" s="12" t="s">
        <v>283</v>
      </c>
      <c r="V70" s="12"/>
      <c r="W70" s="12"/>
      <c r="X70" s="194"/>
      <c r="Y70" s="398" t="s">
        <v>648</v>
      </c>
    </row>
    <row r="71" spans="1:25" ht="18.75" customHeight="1">
      <c r="A71" s="933"/>
      <c r="B71" s="934"/>
      <c r="C71" s="934"/>
      <c r="D71" s="934"/>
      <c r="E71" s="935"/>
      <c r="F71" s="864" t="s">
        <v>282</v>
      </c>
      <c r="G71" s="864"/>
      <c r="H71" s="864"/>
      <c r="I71" s="864"/>
      <c r="J71" s="864"/>
      <c r="K71" s="809"/>
      <c r="L71" s="351"/>
      <c r="M71" s="12" t="s">
        <v>281</v>
      </c>
      <c r="N71" s="12"/>
      <c r="O71" s="12"/>
      <c r="P71" s="12"/>
      <c r="Q71" s="12" t="s">
        <v>280</v>
      </c>
      <c r="R71" s="12"/>
      <c r="S71" s="12"/>
      <c r="T71" s="12"/>
      <c r="U71" s="12"/>
      <c r="V71" s="12"/>
      <c r="W71" s="12"/>
      <c r="X71" s="194"/>
    </row>
    <row r="72" spans="1:25" ht="18.75" customHeight="1">
      <c r="A72" s="933"/>
      <c r="B72" s="934"/>
      <c r="C72" s="934"/>
      <c r="D72" s="934"/>
      <c r="E72" s="935"/>
      <c r="F72" s="864" t="s">
        <v>279</v>
      </c>
      <c r="G72" s="864"/>
      <c r="H72" s="864"/>
      <c r="I72" s="864"/>
      <c r="J72" s="864"/>
      <c r="K72" s="809"/>
      <c r="L72" s="351"/>
      <c r="M72" s="12" t="s">
        <v>278</v>
      </c>
      <c r="N72" s="12"/>
      <c r="O72" s="12"/>
      <c r="P72" s="12" t="s">
        <v>277</v>
      </c>
      <c r="Q72" s="12"/>
      <c r="R72" s="12"/>
      <c r="S72" s="12"/>
      <c r="T72" s="12" t="s">
        <v>276</v>
      </c>
      <c r="U72" s="12"/>
      <c r="V72" s="12"/>
      <c r="W72" s="12"/>
      <c r="X72" s="194"/>
    </row>
    <row r="73" spans="1:25" ht="18.75" customHeight="1">
      <c r="A73" s="933"/>
      <c r="B73" s="934"/>
      <c r="C73" s="934"/>
      <c r="D73" s="934"/>
      <c r="E73" s="935"/>
      <c r="F73" s="864" t="s">
        <v>275</v>
      </c>
      <c r="G73" s="864"/>
      <c r="H73" s="864"/>
      <c r="I73" s="864"/>
      <c r="J73" s="864"/>
      <c r="K73" s="809"/>
      <c r="L73" s="351"/>
      <c r="M73" s="12" t="s">
        <v>274</v>
      </c>
      <c r="N73" s="12"/>
      <c r="O73" s="12"/>
      <c r="P73" s="12" t="s">
        <v>244</v>
      </c>
      <c r="Q73" s="12"/>
      <c r="R73" s="12"/>
      <c r="S73" s="12"/>
      <c r="T73" s="12"/>
      <c r="U73" s="12"/>
      <c r="V73" s="12"/>
      <c r="W73" s="12"/>
      <c r="X73" s="194"/>
    </row>
    <row r="74" spans="1:25" ht="18.75" customHeight="1">
      <c r="A74" s="933"/>
      <c r="B74" s="934"/>
      <c r="C74" s="934"/>
      <c r="D74" s="934"/>
      <c r="E74" s="935"/>
      <c r="F74" s="926" t="s">
        <v>273</v>
      </c>
      <c r="G74" s="926"/>
      <c r="H74" s="926"/>
      <c r="I74" s="926"/>
      <c r="J74" s="926"/>
      <c r="K74" s="926"/>
      <c r="L74" s="347"/>
      <c r="M74" s="15" t="s">
        <v>244</v>
      </c>
      <c r="N74" s="15"/>
      <c r="O74" s="15"/>
      <c r="P74" s="15" t="s">
        <v>247</v>
      </c>
      <c r="Q74" s="15"/>
      <c r="R74" s="15"/>
      <c r="S74" s="15"/>
      <c r="T74" s="15"/>
      <c r="U74" s="15"/>
      <c r="V74" s="15"/>
      <c r="W74" s="15"/>
      <c r="X74" s="196"/>
      <c r="Y74" s="398" t="s">
        <v>406</v>
      </c>
    </row>
    <row r="75" spans="1:25" ht="18.75" customHeight="1">
      <c r="A75" s="933"/>
      <c r="B75" s="934"/>
      <c r="C75" s="934"/>
      <c r="D75" s="934"/>
      <c r="E75" s="935"/>
      <c r="F75" s="914" t="s">
        <v>427</v>
      </c>
      <c r="G75" s="907"/>
      <c r="H75" s="907"/>
      <c r="I75" s="907"/>
      <c r="J75" s="907"/>
      <c r="K75" s="915"/>
      <c r="L75" s="798" t="s">
        <v>418</v>
      </c>
      <c r="M75" s="780"/>
      <c r="N75" s="780"/>
      <c r="O75" s="780"/>
      <c r="P75" s="780"/>
      <c r="Q75" s="780"/>
      <c r="R75" s="14"/>
      <c r="S75" s="14" t="s">
        <v>419</v>
      </c>
      <c r="T75" s="14"/>
      <c r="U75" s="14"/>
      <c r="V75" s="14" t="s">
        <v>420</v>
      </c>
      <c r="W75" s="14"/>
      <c r="X75" s="198"/>
    </row>
    <row r="76" spans="1:25" ht="18.75" customHeight="1">
      <c r="A76" s="933"/>
      <c r="B76" s="934"/>
      <c r="C76" s="934"/>
      <c r="D76" s="934"/>
      <c r="E76" s="935"/>
      <c r="F76" s="908" t="s">
        <v>272</v>
      </c>
      <c r="G76" s="909"/>
      <c r="H76" s="909"/>
      <c r="I76" s="909"/>
      <c r="J76" s="909"/>
      <c r="K76" s="910"/>
      <c r="L76" s="347"/>
      <c r="M76" s="197" t="s">
        <v>271</v>
      </c>
      <c r="N76" s="15"/>
      <c r="O76" s="15"/>
      <c r="P76" s="15" t="s">
        <v>270</v>
      </c>
      <c r="Q76" s="15"/>
      <c r="R76" s="15"/>
      <c r="S76" s="15"/>
      <c r="T76" s="15" t="s">
        <v>555</v>
      </c>
      <c r="U76" s="15"/>
      <c r="V76" s="15"/>
      <c r="W76" s="15"/>
      <c r="X76" s="196"/>
      <c r="Y76" s="398" t="s">
        <v>649</v>
      </c>
    </row>
    <row r="77" spans="1:25" ht="30" customHeight="1">
      <c r="A77" s="933"/>
      <c r="B77" s="934"/>
      <c r="C77" s="934"/>
      <c r="D77" s="934"/>
      <c r="E77" s="935"/>
      <c r="F77" s="911"/>
      <c r="G77" s="912"/>
      <c r="H77" s="912"/>
      <c r="I77" s="912"/>
      <c r="J77" s="912"/>
      <c r="K77" s="913"/>
      <c r="L77" s="805" t="s">
        <v>269</v>
      </c>
      <c r="M77" s="806"/>
      <c r="N77" s="806"/>
      <c r="O77" s="806"/>
      <c r="P77" s="806"/>
      <c r="Q77" s="806"/>
      <c r="R77" s="806"/>
      <c r="S77" s="806"/>
      <c r="T77" s="806"/>
      <c r="U77" s="806"/>
      <c r="V77" s="806"/>
      <c r="W77" s="806"/>
      <c r="X77" s="807"/>
      <c r="Y77" s="398" t="s">
        <v>430</v>
      </c>
    </row>
    <row r="78" spans="1:25" ht="20.25" customHeight="1">
      <c r="A78" s="936"/>
      <c r="B78" s="937"/>
      <c r="C78" s="937"/>
      <c r="D78" s="937"/>
      <c r="E78" s="938"/>
      <c r="F78" s="914"/>
      <c r="G78" s="907"/>
      <c r="H78" s="907"/>
      <c r="I78" s="907"/>
      <c r="J78" s="907"/>
      <c r="K78" s="915"/>
      <c r="L78" s="922" t="s">
        <v>268</v>
      </c>
      <c r="M78" s="923"/>
      <c r="N78" s="923"/>
      <c r="O78" s="923"/>
      <c r="P78" s="923"/>
      <c r="Q78" s="923"/>
      <c r="R78" s="923" t="s">
        <v>539</v>
      </c>
      <c r="S78" s="923"/>
      <c r="T78" s="923"/>
      <c r="U78" s="923"/>
      <c r="V78" s="923"/>
      <c r="W78" s="923"/>
      <c r="X78" s="924"/>
      <c r="Y78" s="398" t="s">
        <v>546</v>
      </c>
    </row>
    <row r="79" spans="1:25" ht="18" customHeight="1">
      <c r="A79" s="351"/>
      <c r="B79" s="355"/>
      <c r="C79" s="355"/>
      <c r="D79" s="355"/>
      <c r="E79" s="355"/>
      <c r="F79" s="14"/>
      <c r="G79" s="14"/>
      <c r="H79" s="14"/>
      <c r="I79" s="14"/>
      <c r="J79" s="14"/>
      <c r="K79" s="14"/>
      <c r="L79" s="14" t="s">
        <v>81</v>
      </c>
      <c r="M79" s="14"/>
      <c r="N79" s="14"/>
      <c r="O79" s="14"/>
      <c r="P79" s="14"/>
      <c r="Q79" s="14"/>
      <c r="R79" s="14"/>
      <c r="S79" s="14"/>
      <c r="T79" s="14"/>
      <c r="U79" s="465"/>
      <c r="V79" s="14"/>
      <c r="W79" s="14"/>
      <c r="X79" s="194"/>
    </row>
    <row r="80" spans="1:25" ht="18" customHeight="1">
      <c r="A80" s="893" t="s">
        <v>83</v>
      </c>
      <c r="B80" s="562"/>
      <c r="C80" s="562"/>
      <c r="D80" s="562"/>
      <c r="E80" s="562"/>
      <c r="F80" s="562"/>
      <c r="G80" s="562"/>
      <c r="H80" s="562"/>
      <c r="I80" s="562"/>
      <c r="J80" s="562"/>
      <c r="K80" s="562"/>
      <c r="L80" s="562"/>
      <c r="M80" s="563"/>
      <c r="N80" s="893" t="s">
        <v>58</v>
      </c>
      <c r="O80" s="510"/>
      <c r="P80" s="510"/>
      <c r="Q80" s="510"/>
      <c r="R80" s="510"/>
      <c r="S80" s="510"/>
      <c r="T80" s="511"/>
      <c r="U80" s="11"/>
      <c r="V80" s="901" t="s">
        <v>84</v>
      </c>
      <c r="W80" s="902"/>
      <c r="X80" s="903"/>
    </row>
    <row r="81" spans="1:25" ht="16.5" customHeight="1">
      <c r="A81" s="347"/>
      <c r="B81" s="15" t="s">
        <v>183</v>
      </c>
      <c r="C81" s="15"/>
      <c r="D81" s="466"/>
      <c r="E81" s="466"/>
      <c r="F81" s="889"/>
      <c r="G81" s="619"/>
      <c r="H81" s="619"/>
      <c r="I81" s="619"/>
      <c r="J81" s="619"/>
      <c r="K81" s="619"/>
      <c r="L81" s="619"/>
      <c r="M81" s="620"/>
      <c r="N81" s="782">
        <f>入力画面!$J61</f>
        <v>0</v>
      </c>
      <c r="O81" s="783"/>
      <c r="P81" s="783"/>
      <c r="Q81" s="783"/>
      <c r="R81" s="783"/>
      <c r="S81" s="783"/>
      <c r="T81" s="784"/>
      <c r="U81" s="467"/>
      <c r="V81" s="894">
        <f>入力画面!Q61</f>
        <v>0</v>
      </c>
      <c r="W81" s="895"/>
      <c r="X81" s="896"/>
      <c r="Y81" s="398" t="s">
        <v>506</v>
      </c>
    </row>
    <row r="82" spans="1:25" ht="16.5" customHeight="1">
      <c r="A82" s="356"/>
      <c r="B82" s="14" t="s">
        <v>82</v>
      </c>
      <c r="F82" s="800"/>
      <c r="G82" s="622"/>
      <c r="H82" s="622"/>
      <c r="I82" s="622"/>
      <c r="J82" s="622"/>
      <c r="K82" s="622"/>
      <c r="L82" s="622"/>
      <c r="M82" s="623"/>
      <c r="N82" s="941">
        <f>入力画面!$J62</f>
        <v>0</v>
      </c>
      <c r="O82" s="942"/>
      <c r="P82" s="942"/>
      <c r="Q82" s="942"/>
      <c r="R82" s="942"/>
      <c r="S82" s="942"/>
      <c r="T82" s="943"/>
      <c r="U82" s="468"/>
      <c r="V82" s="866">
        <f>入力画面!Q62</f>
        <v>0</v>
      </c>
      <c r="W82" s="939"/>
      <c r="X82" s="940"/>
    </row>
    <row r="83" spans="1:25" ht="16.5" customHeight="1">
      <c r="A83" s="356"/>
      <c r="B83" s="14" t="s">
        <v>198</v>
      </c>
      <c r="F83" s="800"/>
      <c r="G83" s="622"/>
      <c r="H83" s="622"/>
      <c r="I83" s="622"/>
      <c r="J83" s="622"/>
      <c r="K83" s="622"/>
      <c r="L83" s="622"/>
      <c r="M83" s="623"/>
      <c r="N83" s="941">
        <f>入力画面!$J63</f>
        <v>0</v>
      </c>
      <c r="O83" s="942"/>
      <c r="P83" s="942"/>
      <c r="Q83" s="942"/>
      <c r="R83" s="942"/>
      <c r="S83" s="942"/>
      <c r="T83" s="943"/>
      <c r="U83" s="16"/>
      <c r="V83" s="866">
        <f>入力画面!Q63</f>
        <v>0</v>
      </c>
      <c r="W83" s="939"/>
      <c r="X83" s="940"/>
    </row>
    <row r="84" spans="1:25" ht="16.5" customHeight="1">
      <c r="A84" s="356"/>
      <c r="B84" s="21" t="s">
        <v>512</v>
      </c>
      <c r="C84" s="19"/>
      <c r="D84" s="19"/>
      <c r="E84" s="19"/>
      <c r="F84" s="434"/>
      <c r="G84" s="375"/>
      <c r="H84" s="375"/>
      <c r="I84" s="375"/>
      <c r="J84" s="375"/>
      <c r="K84" s="375"/>
      <c r="L84" s="375"/>
      <c r="M84" s="436"/>
      <c r="N84" s="941">
        <f>入力画面!$J66</f>
        <v>0</v>
      </c>
      <c r="O84" s="942"/>
      <c r="P84" s="942"/>
      <c r="Q84" s="942"/>
      <c r="R84" s="942"/>
      <c r="S84" s="942"/>
      <c r="T84" s="943"/>
      <c r="U84" s="16"/>
      <c r="V84" s="866">
        <f>入力画面!$Q66</f>
        <v>0</v>
      </c>
      <c r="W84" s="939"/>
      <c r="X84" s="940"/>
      <c r="Y84" s="398" t="s">
        <v>513</v>
      </c>
    </row>
    <row r="85" spans="1:25" ht="16.5" customHeight="1">
      <c r="A85" s="349"/>
      <c r="B85" s="354" t="s">
        <v>456</v>
      </c>
      <c r="C85" s="469"/>
      <c r="D85" s="470"/>
      <c r="E85" s="433"/>
      <c r="F85" s="433"/>
      <c r="G85" s="433"/>
      <c r="H85" s="433"/>
      <c r="I85" s="433"/>
      <c r="J85" s="433"/>
      <c r="K85" s="433"/>
      <c r="L85" s="433"/>
      <c r="M85" s="354" t="s">
        <v>457</v>
      </c>
      <c r="N85" s="944"/>
      <c r="O85" s="945"/>
      <c r="P85" s="945"/>
      <c r="Q85" s="945"/>
      <c r="R85" s="945"/>
      <c r="S85" s="945"/>
      <c r="T85" s="946"/>
      <c r="U85" s="200"/>
      <c r="V85" s="947"/>
      <c r="W85" s="948"/>
      <c r="X85" s="949"/>
      <c r="Y85" s="398" t="s">
        <v>507</v>
      </c>
    </row>
    <row r="86" spans="1:25" ht="18" customHeight="1" thickBot="1">
      <c r="A86" s="471"/>
      <c r="B86" s="472" t="s">
        <v>413</v>
      </c>
      <c r="C86" s="471"/>
      <c r="D86" s="473"/>
      <c r="E86" s="473"/>
      <c r="F86" s="473"/>
      <c r="G86" s="473"/>
      <c r="H86" s="473"/>
      <c r="I86" s="473"/>
      <c r="J86" s="473"/>
      <c r="K86" s="473"/>
      <c r="L86" s="473"/>
      <c r="M86" s="473"/>
      <c r="N86" s="473"/>
      <c r="O86" s="473"/>
      <c r="P86" s="473"/>
      <c r="Q86" s="473"/>
      <c r="R86" s="473"/>
      <c r="S86" s="473"/>
      <c r="T86" s="473"/>
      <c r="U86" s="473"/>
      <c r="V86" s="473"/>
      <c r="W86" s="473"/>
      <c r="X86" s="473"/>
    </row>
    <row r="87" spans="1:25" ht="18" customHeight="1">
      <c r="A87" s="770" t="s">
        <v>329</v>
      </c>
      <c r="B87" s="771"/>
      <c r="C87" s="771"/>
      <c r="D87" s="771"/>
      <c r="E87" s="772"/>
      <c r="F87" s="474"/>
      <c r="G87" s="773" t="s">
        <v>332</v>
      </c>
      <c r="H87" s="773"/>
      <c r="I87" s="7"/>
      <c r="J87" s="7"/>
      <c r="K87" s="7" t="s">
        <v>331</v>
      </c>
      <c r="L87" s="7"/>
      <c r="M87" s="7"/>
      <c r="N87" s="7" t="s">
        <v>330</v>
      </c>
      <c r="O87" s="7"/>
      <c r="P87" s="474" t="s">
        <v>96</v>
      </c>
      <c r="Q87" s="956"/>
      <c r="R87" s="956"/>
      <c r="S87" s="7" t="s">
        <v>3</v>
      </c>
      <c r="T87" s="7"/>
      <c r="U87" s="7" t="s">
        <v>4</v>
      </c>
      <c r="V87" s="7"/>
      <c r="W87" s="7" t="s">
        <v>5</v>
      </c>
      <c r="X87" s="8"/>
    </row>
    <row r="88" spans="1:25" ht="18" customHeight="1">
      <c r="A88" s="774" t="s">
        <v>184</v>
      </c>
      <c r="B88" s="775"/>
      <c r="C88" s="775"/>
      <c r="D88" s="775"/>
      <c r="E88" s="776"/>
      <c r="F88" s="11"/>
      <c r="G88" s="12" t="s">
        <v>150</v>
      </c>
      <c r="H88" s="12"/>
      <c r="I88" s="12"/>
      <c r="J88" s="12"/>
      <c r="K88" s="12" t="s">
        <v>56</v>
      </c>
      <c r="L88" s="12"/>
      <c r="M88" s="12"/>
      <c r="N88" s="12" t="s">
        <v>503</v>
      </c>
      <c r="O88" s="12"/>
      <c r="P88" s="12"/>
      <c r="Q88" s="12"/>
      <c r="R88" s="12" t="s">
        <v>504</v>
      </c>
      <c r="S88" s="12"/>
      <c r="T88" s="766">
        <f>E85</f>
        <v>0</v>
      </c>
      <c r="U88" s="766"/>
      <c r="V88" s="766"/>
      <c r="W88" s="766"/>
      <c r="X88" s="475" t="s">
        <v>505</v>
      </c>
    </row>
    <row r="89" spans="1:25" ht="18" customHeight="1">
      <c r="A89" s="950" t="s">
        <v>314</v>
      </c>
      <c r="B89" s="951"/>
      <c r="C89" s="951"/>
      <c r="D89" s="951"/>
      <c r="E89" s="952"/>
      <c r="F89" s="476" t="s">
        <v>333</v>
      </c>
      <c r="G89" s="15"/>
      <c r="H89" s="15"/>
      <c r="I89" s="15"/>
      <c r="J89" s="15"/>
      <c r="K89" s="15"/>
      <c r="L89" s="15"/>
      <c r="M89" s="15"/>
      <c r="N89" s="15"/>
      <c r="O89" s="15"/>
      <c r="P89" s="15"/>
      <c r="Q89" s="15"/>
      <c r="R89" s="15"/>
      <c r="S89" s="15"/>
      <c r="T89" s="15"/>
      <c r="U89" s="15"/>
      <c r="V89" s="15"/>
      <c r="W89" s="15"/>
      <c r="X89" s="477"/>
    </row>
    <row r="90" spans="1:25" ht="18" customHeight="1" thickBot="1">
      <c r="A90" s="953"/>
      <c r="B90" s="954"/>
      <c r="C90" s="954"/>
      <c r="D90" s="954"/>
      <c r="E90" s="955"/>
      <c r="F90" s="478" t="s">
        <v>33</v>
      </c>
      <c r="G90" s="479"/>
      <c r="H90" s="479"/>
      <c r="I90" s="479"/>
      <c r="J90" s="479"/>
      <c r="K90" s="479"/>
      <c r="L90" s="479"/>
      <c r="M90" s="479"/>
      <c r="N90" s="479"/>
      <c r="O90" s="479"/>
      <c r="P90" s="479"/>
      <c r="Q90" s="479"/>
      <c r="R90" s="479"/>
      <c r="S90" s="364"/>
      <c r="T90" s="364"/>
      <c r="U90" s="364"/>
      <c r="V90" s="364"/>
      <c r="W90" s="364"/>
      <c r="X90" s="18"/>
    </row>
    <row r="91" spans="1:25" ht="18" customHeight="1">
      <c r="A91" s="88"/>
      <c r="B91" s="376"/>
      <c r="C91" s="929"/>
      <c r="D91" s="929"/>
      <c r="E91" s="929"/>
      <c r="F91" s="929"/>
      <c r="G91" s="929"/>
      <c r="H91" s="929"/>
      <c r="I91" s="929"/>
      <c r="J91" s="929"/>
      <c r="K91" s="929"/>
      <c r="L91" s="929"/>
      <c r="M91" s="929"/>
      <c r="N91" s="929"/>
      <c r="O91" s="929"/>
      <c r="P91" s="929"/>
      <c r="Q91" s="929"/>
      <c r="R91" s="929"/>
      <c r="S91" s="929"/>
      <c r="T91" s="929"/>
      <c r="U91" s="929"/>
      <c r="V91" s="929"/>
      <c r="W91" s="929"/>
      <c r="X91" s="929"/>
    </row>
  </sheetData>
  <sheetProtection selectLockedCells="1"/>
  <mergeCells count="149">
    <mergeCell ref="N38:S38"/>
    <mergeCell ref="K24:X24"/>
    <mergeCell ref="K25:X25"/>
    <mergeCell ref="F30:G30"/>
    <mergeCell ref="H30:W30"/>
    <mergeCell ref="N31:P31"/>
    <mergeCell ref="S31:X31"/>
    <mergeCell ref="L31:M31"/>
    <mergeCell ref="L37:P37"/>
    <mergeCell ref="R37:W37"/>
    <mergeCell ref="F35:K35"/>
    <mergeCell ref="F36:K36"/>
    <mergeCell ref="F37:K37"/>
    <mergeCell ref="F25:I25"/>
    <mergeCell ref="H28:W28"/>
    <mergeCell ref="P33:W33"/>
    <mergeCell ref="F31:G31"/>
    <mergeCell ref="H31:K31"/>
    <mergeCell ref="Q31:R31"/>
    <mergeCell ref="H33:M33"/>
    <mergeCell ref="H34:U34"/>
    <mergeCell ref="Y52:BI53"/>
    <mergeCell ref="Y54:BI55"/>
    <mergeCell ref="Y56:BI58"/>
    <mergeCell ref="Y61:BI62"/>
    <mergeCell ref="Y51:BI51"/>
    <mergeCell ref="F63:K64"/>
    <mergeCell ref="L64:M64"/>
    <mergeCell ref="N64:X64"/>
    <mergeCell ref="C91:X91"/>
    <mergeCell ref="F71:K71"/>
    <mergeCell ref="A50:E78"/>
    <mergeCell ref="V83:X83"/>
    <mergeCell ref="N84:T84"/>
    <mergeCell ref="V84:X84"/>
    <mergeCell ref="N85:T85"/>
    <mergeCell ref="V85:X85"/>
    <mergeCell ref="F83:M83"/>
    <mergeCell ref="N83:T83"/>
    <mergeCell ref="F82:M82"/>
    <mergeCell ref="A89:E90"/>
    <mergeCell ref="Q87:R87"/>
    <mergeCell ref="N82:T82"/>
    <mergeCell ref="V82:X82"/>
    <mergeCell ref="F70:K70"/>
    <mergeCell ref="F39:K39"/>
    <mergeCell ref="F40:K40"/>
    <mergeCell ref="F41:K41"/>
    <mergeCell ref="F42:K42"/>
    <mergeCell ref="F43:K43"/>
    <mergeCell ref="R41:T41"/>
    <mergeCell ref="M46:N46"/>
    <mergeCell ref="F76:K78"/>
    <mergeCell ref="F45:K46"/>
    <mergeCell ref="F69:K69"/>
    <mergeCell ref="F75:K75"/>
    <mergeCell ref="F51:K51"/>
    <mergeCell ref="L78:Q78"/>
    <mergeCell ref="R78:X78"/>
    <mergeCell ref="T40:V40"/>
    <mergeCell ref="L40:R40"/>
    <mergeCell ref="F66:K66"/>
    <mergeCell ref="F67:K67"/>
    <mergeCell ref="F65:K65"/>
    <mergeCell ref="F72:K72"/>
    <mergeCell ref="F73:K73"/>
    <mergeCell ref="F74:K74"/>
    <mergeCell ref="F68:K68"/>
    <mergeCell ref="O58:X58"/>
    <mergeCell ref="L41:N41"/>
    <mergeCell ref="F81:M81"/>
    <mergeCell ref="F50:K50"/>
    <mergeCell ref="A48:E49"/>
    <mergeCell ref="F48:K48"/>
    <mergeCell ref="Q47:X47"/>
    <mergeCell ref="N47:P47"/>
    <mergeCell ref="V81:X81"/>
    <mergeCell ref="L75:Q75"/>
    <mergeCell ref="L53:N53"/>
    <mergeCell ref="O53:X53"/>
    <mergeCell ref="F61:K62"/>
    <mergeCell ref="F49:K49"/>
    <mergeCell ref="A80:M80"/>
    <mergeCell ref="N80:T80"/>
    <mergeCell ref="V80:X80"/>
    <mergeCell ref="A26:E26"/>
    <mergeCell ref="L26:O26"/>
    <mergeCell ref="O1:Q1"/>
    <mergeCell ref="R1:W1"/>
    <mergeCell ref="O2:Q3"/>
    <mergeCell ref="R2:W2"/>
    <mergeCell ref="H27:W27"/>
    <mergeCell ref="F29:K29"/>
    <mergeCell ref="L29:W29"/>
    <mergeCell ref="F28:G28"/>
    <mergeCell ref="R3:W3"/>
    <mergeCell ref="Q5:R5"/>
    <mergeCell ref="A6:X6"/>
    <mergeCell ref="F14:X15"/>
    <mergeCell ref="A27:E29"/>
    <mergeCell ref="B23:E23"/>
    <mergeCell ref="A11:E13"/>
    <mergeCell ref="P26:X26"/>
    <mergeCell ref="A7:E7"/>
    <mergeCell ref="F7:O7"/>
    <mergeCell ref="P7:Q7"/>
    <mergeCell ref="R7:X7"/>
    <mergeCell ref="B25:E25"/>
    <mergeCell ref="A8:E10"/>
    <mergeCell ref="F23:X23"/>
    <mergeCell ref="B24:E24"/>
    <mergeCell ref="F24:I24"/>
    <mergeCell ref="B18:E18"/>
    <mergeCell ref="F8:X10"/>
    <mergeCell ref="B19:E22"/>
    <mergeCell ref="F19:X22"/>
    <mergeCell ref="Q12:V12"/>
    <mergeCell ref="A17:A25"/>
    <mergeCell ref="B17:E17"/>
    <mergeCell ref="F17:X17"/>
    <mergeCell ref="F18:X18"/>
    <mergeCell ref="I12:N12"/>
    <mergeCell ref="A14:E16"/>
    <mergeCell ref="F16:H16"/>
    <mergeCell ref="I16:W16"/>
    <mergeCell ref="A30:E34"/>
    <mergeCell ref="T88:W88"/>
    <mergeCell ref="R50:X50"/>
    <mergeCell ref="H32:W32"/>
    <mergeCell ref="A87:E87"/>
    <mergeCell ref="G87:H87"/>
    <mergeCell ref="A88:E88"/>
    <mergeCell ref="F59:K59"/>
    <mergeCell ref="L62:M62"/>
    <mergeCell ref="N62:X62"/>
    <mergeCell ref="N81:T81"/>
    <mergeCell ref="L55:N55"/>
    <mergeCell ref="O55:X55"/>
    <mergeCell ref="L58:N58"/>
    <mergeCell ref="F56:K58"/>
    <mergeCell ref="F60:K60"/>
    <mergeCell ref="L60:Q60"/>
    <mergeCell ref="A35:E46"/>
    <mergeCell ref="L77:X77"/>
    <mergeCell ref="F52:K53"/>
    <mergeCell ref="F54:K55"/>
    <mergeCell ref="F38:K38"/>
    <mergeCell ref="L39:S39"/>
    <mergeCell ref="F44:K44"/>
  </mergeCells>
  <phoneticPr fontId="3"/>
  <pageMargins left="0.59055118110236227" right="0.59055118110236227" top="0.55118110236220474" bottom="0.19685039370078741" header="0.31496062992125984" footer="0.51181102362204722"/>
  <pageSetup paperSize="9" scale="98" orientation="portrait" r:id="rId1"/>
  <headerFooter alignWithMargins="0"/>
  <rowBreaks count="1" manualBreakCount="1">
    <brk id="4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14</xdr:col>
                    <xdr:colOff>47625</xdr:colOff>
                    <xdr:row>47</xdr:row>
                    <xdr:rowOff>0</xdr:rowOff>
                  </from>
                  <to>
                    <xdr:col>17</xdr:col>
                    <xdr:colOff>57150</xdr:colOff>
                    <xdr:row>48</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11</xdr:col>
                    <xdr:colOff>28575</xdr:colOff>
                    <xdr:row>47</xdr:row>
                    <xdr:rowOff>9525</xdr:rowOff>
                  </from>
                  <to>
                    <xdr:col>13</xdr:col>
                    <xdr:colOff>28575</xdr:colOff>
                    <xdr:row>48</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18</xdr:col>
                    <xdr:colOff>28575</xdr:colOff>
                    <xdr:row>47</xdr:row>
                    <xdr:rowOff>0</xdr:rowOff>
                  </from>
                  <to>
                    <xdr:col>20</xdr:col>
                    <xdr:colOff>66675</xdr:colOff>
                    <xdr:row>48</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47625</xdr:colOff>
                    <xdr:row>48</xdr:row>
                    <xdr:rowOff>0</xdr:rowOff>
                  </from>
                  <to>
                    <xdr:col>15</xdr:col>
                    <xdr:colOff>9525</xdr:colOff>
                    <xdr:row>49</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11</xdr:col>
                    <xdr:colOff>28575</xdr:colOff>
                    <xdr:row>48</xdr:row>
                    <xdr:rowOff>0</xdr:rowOff>
                  </from>
                  <to>
                    <xdr:col>13</xdr:col>
                    <xdr:colOff>19050</xdr:colOff>
                    <xdr:row>49</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16</xdr:col>
                    <xdr:colOff>76200</xdr:colOff>
                    <xdr:row>49</xdr:row>
                    <xdr:rowOff>0</xdr:rowOff>
                  </from>
                  <to>
                    <xdr:col>22</xdr:col>
                    <xdr:colOff>333375</xdr:colOff>
                    <xdr:row>50</xdr:row>
                    <xdr:rowOff>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11</xdr:col>
                    <xdr:colOff>28575</xdr:colOff>
                    <xdr:row>49</xdr:row>
                    <xdr:rowOff>0</xdr:rowOff>
                  </from>
                  <to>
                    <xdr:col>14</xdr:col>
                    <xdr:colOff>9525</xdr:colOff>
                    <xdr:row>50</xdr:row>
                    <xdr:rowOff>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14</xdr:col>
                    <xdr:colOff>47625</xdr:colOff>
                    <xdr:row>50</xdr:row>
                    <xdr:rowOff>0</xdr:rowOff>
                  </from>
                  <to>
                    <xdr:col>16</xdr:col>
                    <xdr:colOff>152400</xdr:colOff>
                    <xdr:row>51</xdr:row>
                    <xdr:rowOff>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11</xdr:col>
                    <xdr:colOff>28575</xdr:colOff>
                    <xdr:row>50</xdr:row>
                    <xdr:rowOff>0</xdr:rowOff>
                  </from>
                  <to>
                    <xdr:col>13</xdr:col>
                    <xdr:colOff>0</xdr:colOff>
                    <xdr:row>51</xdr:row>
                    <xdr:rowOff>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14</xdr:col>
                    <xdr:colOff>47625</xdr:colOff>
                    <xdr:row>51</xdr:row>
                    <xdr:rowOff>0</xdr:rowOff>
                  </from>
                  <to>
                    <xdr:col>15</xdr:col>
                    <xdr:colOff>9525</xdr:colOff>
                    <xdr:row>52</xdr:row>
                    <xdr:rowOff>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11</xdr:col>
                    <xdr:colOff>28575</xdr:colOff>
                    <xdr:row>51</xdr:row>
                    <xdr:rowOff>9525</xdr:rowOff>
                  </from>
                  <to>
                    <xdr:col>12</xdr:col>
                    <xdr:colOff>0</xdr:colOff>
                    <xdr:row>52</xdr:row>
                    <xdr:rowOff>9525</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29" r:id="rId19" name="Check Box 17">
              <controlPr defaultSize="0" autoFill="0" autoLine="0" autoPict="0">
                <anchor moveWithCells="1">
                  <from>
                    <xdr:col>14</xdr:col>
                    <xdr:colOff>47625</xdr:colOff>
                    <xdr:row>58</xdr:row>
                    <xdr:rowOff>0</xdr:rowOff>
                  </from>
                  <to>
                    <xdr:col>15</xdr:col>
                    <xdr:colOff>9525</xdr:colOff>
                    <xdr:row>59</xdr:row>
                    <xdr:rowOff>0</xdr:rowOff>
                  </to>
                </anchor>
              </controlPr>
            </control>
          </mc:Choice>
        </mc:AlternateContent>
        <mc:AlternateContent xmlns:mc="http://schemas.openxmlformats.org/markup-compatibility/2006">
          <mc:Choice Requires="x14">
            <control shapeId="13330" r:id="rId20" name="Check Box 18">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31" r:id="rId21" name="Check Box 19">
              <controlPr defaultSize="0" autoFill="0" autoLine="0" autoPict="0">
                <anchor moveWithCells="1">
                  <from>
                    <xdr:col>14</xdr:col>
                    <xdr:colOff>47625</xdr:colOff>
                    <xdr:row>60</xdr:row>
                    <xdr:rowOff>9525</xdr:rowOff>
                  </from>
                  <to>
                    <xdr:col>16</xdr:col>
                    <xdr:colOff>85725</xdr:colOff>
                    <xdr:row>61</xdr:row>
                    <xdr:rowOff>9525</xdr:rowOff>
                  </to>
                </anchor>
              </controlPr>
            </control>
          </mc:Choice>
        </mc:AlternateContent>
        <mc:AlternateContent xmlns:mc="http://schemas.openxmlformats.org/markup-compatibility/2006">
          <mc:Choice Requires="x14">
            <control shapeId="13332" r:id="rId22" name="Check Box 20">
              <controlPr defaultSize="0" autoFill="0" autoLine="0" autoPict="0">
                <anchor moveWithCells="1">
                  <from>
                    <xdr:col>11</xdr:col>
                    <xdr:colOff>28575</xdr:colOff>
                    <xdr:row>60</xdr:row>
                    <xdr:rowOff>9525</xdr:rowOff>
                  </from>
                  <to>
                    <xdr:col>13</xdr:col>
                    <xdr:colOff>57150</xdr:colOff>
                    <xdr:row>61</xdr:row>
                    <xdr:rowOff>9525</xdr:rowOff>
                  </to>
                </anchor>
              </controlPr>
            </control>
          </mc:Choice>
        </mc:AlternateContent>
        <mc:AlternateContent xmlns:mc="http://schemas.openxmlformats.org/markup-compatibility/2006">
          <mc:Choice Requires="x14">
            <control shapeId="13333" r:id="rId23" name="Check Box 21">
              <controlPr defaultSize="0" autoFill="0" autoLine="0" autoPict="0">
                <anchor moveWithCells="1">
                  <from>
                    <xdr:col>14</xdr:col>
                    <xdr:colOff>47625</xdr:colOff>
                    <xdr:row>64</xdr:row>
                    <xdr:rowOff>0</xdr:rowOff>
                  </from>
                  <to>
                    <xdr:col>16</xdr:col>
                    <xdr:colOff>76200</xdr:colOff>
                    <xdr:row>65</xdr:row>
                    <xdr:rowOff>0</xdr:rowOff>
                  </to>
                </anchor>
              </controlPr>
            </control>
          </mc:Choice>
        </mc:AlternateContent>
        <mc:AlternateContent xmlns:mc="http://schemas.openxmlformats.org/markup-compatibility/2006">
          <mc:Choice Requires="x14">
            <control shapeId="13334" r:id="rId24" name="Check Box 22">
              <controlPr defaultSize="0" autoFill="0" autoLine="0" autoPict="0">
                <anchor moveWithCells="1">
                  <from>
                    <xdr:col>11</xdr:col>
                    <xdr:colOff>28575</xdr:colOff>
                    <xdr:row>64</xdr:row>
                    <xdr:rowOff>9525</xdr:rowOff>
                  </from>
                  <to>
                    <xdr:col>13</xdr:col>
                    <xdr:colOff>66675</xdr:colOff>
                    <xdr:row>65</xdr:row>
                    <xdr:rowOff>9525</xdr:rowOff>
                  </to>
                </anchor>
              </controlPr>
            </control>
          </mc:Choice>
        </mc:AlternateContent>
        <mc:AlternateContent xmlns:mc="http://schemas.openxmlformats.org/markup-compatibility/2006">
          <mc:Choice Requires="x14">
            <control shapeId="13335" r:id="rId25" name="Check Box 23">
              <controlPr defaultSize="0" autoFill="0" autoLine="0" autoPict="0">
                <anchor moveWithCells="1">
                  <from>
                    <xdr:col>14</xdr:col>
                    <xdr:colOff>47625</xdr:colOff>
                    <xdr:row>65</xdr:row>
                    <xdr:rowOff>0</xdr:rowOff>
                  </from>
                  <to>
                    <xdr:col>15</xdr:col>
                    <xdr:colOff>9525</xdr:colOff>
                    <xdr:row>66</xdr:row>
                    <xdr:rowOff>0</xdr:rowOff>
                  </to>
                </anchor>
              </controlPr>
            </control>
          </mc:Choice>
        </mc:AlternateContent>
        <mc:AlternateContent xmlns:mc="http://schemas.openxmlformats.org/markup-compatibility/2006">
          <mc:Choice Requires="x14">
            <control shapeId="13336" r:id="rId26" name="Check Box 24">
              <controlPr defaultSize="0" autoFill="0" autoLine="0" autoPict="0">
                <anchor moveWithCells="1">
                  <from>
                    <xdr:col>11</xdr:col>
                    <xdr:colOff>28575</xdr:colOff>
                    <xdr:row>65</xdr:row>
                    <xdr:rowOff>9525</xdr:rowOff>
                  </from>
                  <to>
                    <xdr:col>12</xdr:col>
                    <xdr:colOff>0</xdr:colOff>
                    <xdr:row>66</xdr:row>
                    <xdr:rowOff>9525</xdr:rowOff>
                  </to>
                </anchor>
              </controlPr>
            </control>
          </mc:Choice>
        </mc:AlternateContent>
        <mc:AlternateContent xmlns:mc="http://schemas.openxmlformats.org/markup-compatibility/2006">
          <mc:Choice Requires="x14">
            <control shapeId="13337" r:id="rId27" name="Check Box 25">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338" r:id="rId28" name="Check Box 26">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339" r:id="rId29" name="Check Box 2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340" r:id="rId30" name="Check Box 28">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341" r:id="rId31" name="Check Box 29">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342" r:id="rId32" name="Check Box 30">
              <controlPr defaultSize="0" autoFill="0" autoLine="0" autoPict="0">
                <anchor moveWithCells="1">
                  <from>
                    <xdr:col>15</xdr:col>
                    <xdr:colOff>47625</xdr:colOff>
                    <xdr:row>69</xdr:row>
                    <xdr:rowOff>0</xdr:rowOff>
                  </from>
                  <to>
                    <xdr:col>18</xdr:col>
                    <xdr:colOff>95250</xdr:colOff>
                    <xdr:row>70</xdr:row>
                    <xdr:rowOff>0</xdr:rowOff>
                  </to>
                </anchor>
              </controlPr>
            </control>
          </mc:Choice>
        </mc:AlternateContent>
        <mc:AlternateContent xmlns:mc="http://schemas.openxmlformats.org/markup-compatibility/2006">
          <mc:Choice Requires="x14">
            <control shapeId="13343" r:id="rId33" name="Check Box 31">
              <controlPr defaultSize="0" autoFill="0" autoLine="0" autoPict="0">
                <anchor moveWithCells="1">
                  <from>
                    <xdr:col>11</xdr:col>
                    <xdr:colOff>28575</xdr:colOff>
                    <xdr:row>69</xdr:row>
                    <xdr:rowOff>9525</xdr:rowOff>
                  </from>
                  <to>
                    <xdr:col>14</xdr:col>
                    <xdr:colOff>171450</xdr:colOff>
                    <xdr:row>70</xdr:row>
                    <xdr:rowOff>9525</xdr:rowOff>
                  </to>
                </anchor>
              </controlPr>
            </control>
          </mc:Choice>
        </mc:AlternateContent>
        <mc:AlternateContent xmlns:mc="http://schemas.openxmlformats.org/markup-compatibility/2006">
          <mc:Choice Requires="x14">
            <control shapeId="13344" r:id="rId34" name="Check Box 32">
              <controlPr defaultSize="0" autoFill="0" autoLine="0" autoPict="0">
                <anchor moveWithCells="1">
                  <from>
                    <xdr:col>19</xdr:col>
                    <xdr:colOff>66675</xdr:colOff>
                    <xdr:row>69</xdr:row>
                    <xdr:rowOff>0</xdr:rowOff>
                  </from>
                  <to>
                    <xdr:col>22</xdr:col>
                    <xdr:colOff>276225</xdr:colOff>
                    <xdr:row>70</xdr:row>
                    <xdr:rowOff>0</xdr:rowOff>
                  </to>
                </anchor>
              </controlPr>
            </control>
          </mc:Choice>
        </mc:AlternateContent>
        <mc:AlternateContent xmlns:mc="http://schemas.openxmlformats.org/markup-compatibility/2006">
          <mc:Choice Requires="x14">
            <control shapeId="13345" r:id="rId35" name="Check Box 33">
              <controlPr defaultSize="0" autoFill="0" autoLine="0" autoPict="0">
                <anchor moveWithCells="1">
                  <from>
                    <xdr:col>15</xdr:col>
                    <xdr:colOff>57150</xdr:colOff>
                    <xdr:row>70</xdr:row>
                    <xdr:rowOff>0</xdr:rowOff>
                  </from>
                  <to>
                    <xdr:col>19</xdr:col>
                    <xdr:colOff>171450</xdr:colOff>
                    <xdr:row>71</xdr:row>
                    <xdr:rowOff>0</xdr:rowOff>
                  </to>
                </anchor>
              </controlPr>
            </control>
          </mc:Choice>
        </mc:AlternateContent>
        <mc:AlternateContent xmlns:mc="http://schemas.openxmlformats.org/markup-compatibility/2006">
          <mc:Choice Requires="x14">
            <control shapeId="13346" r:id="rId36" name="Check Box 34">
              <controlPr defaultSize="0" autoFill="0" autoLine="0" autoPict="0">
                <anchor moveWithCells="1">
                  <from>
                    <xdr:col>11</xdr:col>
                    <xdr:colOff>28575</xdr:colOff>
                    <xdr:row>70</xdr:row>
                    <xdr:rowOff>9525</xdr:rowOff>
                  </from>
                  <to>
                    <xdr:col>14</xdr:col>
                    <xdr:colOff>276225</xdr:colOff>
                    <xdr:row>71</xdr:row>
                    <xdr:rowOff>9525</xdr:rowOff>
                  </to>
                </anchor>
              </controlPr>
            </control>
          </mc:Choice>
        </mc:AlternateContent>
        <mc:AlternateContent xmlns:mc="http://schemas.openxmlformats.org/markup-compatibility/2006">
          <mc:Choice Requires="x14">
            <control shapeId="13347" r:id="rId37" name="Check Box 35">
              <controlPr defaultSize="0" autoFill="0" autoLine="0" autoPict="0">
                <anchor moveWithCells="1">
                  <from>
                    <xdr:col>14</xdr:col>
                    <xdr:colOff>47625</xdr:colOff>
                    <xdr:row>71</xdr:row>
                    <xdr:rowOff>0</xdr:rowOff>
                  </from>
                  <to>
                    <xdr:col>17</xdr:col>
                    <xdr:colOff>38100</xdr:colOff>
                    <xdr:row>72</xdr:row>
                    <xdr:rowOff>0</xdr:rowOff>
                  </to>
                </anchor>
              </controlPr>
            </control>
          </mc:Choice>
        </mc:AlternateContent>
        <mc:AlternateContent xmlns:mc="http://schemas.openxmlformats.org/markup-compatibility/2006">
          <mc:Choice Requires="x14">
            <control shapeId="13348" r:id="rId38" name="Check Box 36">
              <controlPr defaultSize="0" autoFill="0" autoLine="0" autoPict="0">
                <anchor moveWithCells="1">
                  <from>
                    <xdr:col>11</xdr:col>
                    <xdr:colOff>28575</xdr:colOff>
                    <xdr:row>71</xdr:row>
                    <xdr:rowOff>9525</xdr:rowOff>
                  </from>
                  <to>
                    <xdr:col>13</xdr:col>
                    <xdr:colOff>200025</xdr:colOff>
                    <xdr:row>72</xdr:row>
                    <xdr:rowOff>9525</xdr:rowOff>
                  </to>
                </anchor>
              </controlPr>
            </control>
          </mc:Choice>
        </mc:AlternateContent>
        <mc:AlternateContent xmlns:mc="http://schemas.openxmlformats.org/markup-compatibility/2006">
          <mc:Choice Requires="x14">
            <control shapeId="13349" r:id="rId39" name="Check Box 37">
              <controlPr defaultSize="0" autoFill="0" autoLine="0" autoPict="0">
                <anchor moveWithCells="1">
                  <from>
                    <xdr:col>18</xdr:col>
                    <xdr:colOff>28575</xdr:colOff>
                    <xdr:row>71</xdr:row>
                    <xdr:rowOff>0</xdr:rowOff>
                  </from>
                  <to>
                    <xdr:col>21</xdr:col>
                    <xdr:colOff>161925</xdr:colOff>
                    <xdr:row>72</xdr:row>
                    <xdr:rowOff>0</xdr:rowOff>
                  </to>
                </anchor>
              </controlPr>
            </control>
          </mc:Choice>
        </mc:AlternateContent>
        <mc:AlternateContent xmlns:mc="http://schemas.openxmlformats.org/markup-compatibility/2006">
          <mc:Choice Requires="x14">
            <control shapeId="13350" r:id="rId40" name="Check Box 38">
              <controlPr defaultSize="0" autoFill="0" autoLine="0" autoPict="0">
                <anchor moveWithCells="1">
                  <from>
                    <xdr:col>14</xdr:col>
                    <xdr:colOff>47625</xdr:colOff>
                    <xdr:row>72</xdr:row>
                    <xdr:rowOff>0</xdr:rowOff>
                  </from>
                  <to>
                    <xdr:col>17</xdr:col>
                    <xdr:colOff>9525</xdr:colOff>
                    <xdr:row>73</xdr:row>
                    <xdr:rowOff>0</xdr:rowOff>
                  </to>
                </anchor>
              </controlPr>
            </control>
          </mc:Choice>
        </mc:AlternateContent>
        <mc:AlternateContent xmlns:mc="http://schemas.openxmlformats.org/markup-compatibility/2006">
          <mc:Choice Requires="x14">
            <control shapeId="13351" r:id="rId41" name="Check Box 39">
              <controlPr defaultSize="0" autoFill="0" autoLine="0" autoPict="0">
                <anchor moveWithCells="1">
                  <from>
                    <xdr:col>11</xdr:col>
                    <xdr:colOff>28575</xdr:colOff>
                    <xdr:row>72</xdr:row>
                    <xdr:rowOff>9525</xdr:rowOff>
                  </from>
                  <to>
                    <xdr:col>13</xdr:col>
                    <xdr:colOff>238125</xdr:colOff>
                    <xdr:row>73</xdr:row>
                    <xdr:rowOff>9525</xdr:rowOff>
                  </to>
                </anchor>
              </controlPr>
            </control>
          </mc:Choice>
        </mc:AlternateContent>
        <mc:AlternateContent xmlns:mc="http://schemas.openxmlformats.org/markup-compatibility/2006">
          <mc:Choice Requires="x14">
            <control shapeId="13352" r:id="rId42" name="Check Box 40">
              <controlPr defaultSize="0" autoFill="0" autoLine="0" autoPict="0">
                <anchor moveWithCells="1">
                  <from>
                    <xdr:col>14</xdr:col>
                    <xdr:colOff>47625</xdr:colOff>
                    <xdr:row>73</xdr:row>
                    <xdr:rowOff>0</xdr:rowOff>
                  </from>
                  <to>
                    <xdr:col>16</xdr:col>
                    <xdr:colOff>28575</xdr:colOff>
                    <xdr:row>74</xdr:row>
                    <xdr:rowOff>0</xdr:rowOff>
                  </to>
                </anchor>
              </controlPr>
            </control>
          </mc:Choice>
        </mc:AlternateContent>
        <mc:AlternateContent xmlns:mc="http://schemas.openxmlformats.org/markup-compatibility/2006">
          <mc:Choice Requires="x14">
            <control shapeId="13353" r:id="rId43" name="Check Box 41">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354" r:id="rId44" name="Check Box 42">
              <controlPr defaultSize="0" autoFill="0" autoLine="0" autoPict="0">
                <anchor moveWithCells="1">
                  <from>
                    <xdr:col>14</xdr:col>
                    <xdr:colOff>104775</xdr:colOff>
                    <xdr:row>75</xdr:row>
                    <xdr:rowOff>0</xdr:rowOff>
                  </from>
                  <to>
                    <xdr:col>17</xdr:col>
                    <xdr:colOff>228600</xdr:colOff>
                    <xdr:row>76</xdr:row>
                    <xdr:rowOff>0</xdr:rowOff>
                  </to>
                </anchor>
              </controlPr>
            </control>
          </mc:Choice>
        </mc:AlternateContent>
        <mc:AlternateContent xmlns:mc="http://schemas.openxmlformats.org/markup-compatibility/2006">
          <mc:Choice Requires="x14">
            <control shapeId="13355" r:id="rId45" name="Check Box 43">
              <controlPr defaultSize="0" autoFill="0" autoLine="0" autoPict="0">
                <anchor moveWithCells="1">
                  <from>
                    <xdr:col>11</xdr:col>
                    <xdr:colOff>28575</xdr:colOff>
                    <xdr:row>75</xdr:row>
                    <xdr:rowOff>9525</xdr:rowOff>
                  </from>
                  <to>
                    <xdr:col>14</xdr:col>
                    <xdr:colOff>85725</xdr:colOff>
                    <xdr:row>76</xdr:row>
                    <xdr:rowOff>9525</xdr:rowOff>
                  </to>
                </anchor>
              </controlPr>
            </control>
          </mc:Choice>
        </mc:AlternateContent>
        <mc:AlternateContent xmlns:mc="http://schemas.openxmlformats.org/markup-compatibility/2006">
          <mc:Choice Requires="x14">
            <control shapeId="13356" r:id="rId46" name="Check Box 44">
              <controlPr defaultSize="0" autoFill="0" autoLine="0" autoPict="0">
                <anchor moveWithCells="1">
                  <from>
                    <xdr:col>18</xdr:col>
                    <xdr:colOff>28575</xdr:colOff>
                    <xdr:row>75</xdr:row>
                    <xdr:rowOff>0</xdr:rowOff>
                  </from>
                  <to>
                    <xdr:col>21</xdr:col>
                    <xdr:colOff>219075</xdr:colOff>
                    <xdr:row>76</xdr:row>
                    <xdr:rowOff>0</xdr:rowOff>
                  </to>
                </anchor>
              </controlPr>
            </control>
          </mc:Choice>
        </mc:AlternateContent>
        <mc:AlternateContent xmlns:mc="http://schemas.openxmlformats.org/markup-compatibility/2006">
          <mc:Choice Requires="x14">
            <control shapeId="13357" r:id="rId47" name="Check Box 45">
              <controlPr defaultSize="0" autoFill="0" autoLine="0" autoPict="0">
                <anchor moveWithCells="1">
                  <from>
                    <xdr:col>14</xdr:col>
                    <xdr:colOff>47625</xdr:colOff>
                    <xdr:row>48</xdr:row>
                    <xdr:rowOff>0</xdr:rowOff>
                  </from>
                  <to>
                    <xdr:col>16</xdr:col>
                    <xdr:colOff>95250</xdr:colOff>
                    <xdr:row>49</xdr:row>
                    <xdr:rowOff>0</xdr:rowOff>
                  </to>
                </anchor>
              </controlPr>
            </control>
          </mc:Choice>
        </mc:AlternateContent>
        <mc:AlternateContent xmlns:mc="http://schemas.openxmlformats.org/markup-compatibility/2006">
          <mc:Choice Requires="x14">
            <control shapeId="13358" r:id="rId48" name="Check Box 46">
              <controlPr defaultSize="0" autoFill="0" autoLine="0" autoPict="0">
                <anchor moveWithCells="1">
                  <from>
                    <xdr:col>0</xdr:col>
                    <xdr:colOff>0</xdr:colOff>
                    <xdr:row>79</xdr:row>
                    <xdr:rowOff>219075</xdr:rowOff>
                  </from>
                  <to>
                    <xdr:col>5</xdr:col>
                    <xdr:colOff>200025</xdr:colOff>
                    <xdr:row>81</xdr:row>
                    <xdr:rowOff>28575</xdr:rowOff>
                  </to>
                </anchor>
              </controlPr>
            </control>
          </mc:Choice>
        </mc:AlternateContent>
        <mc:AlternateContent xmlns:mc="http://schemas.openxmlformats.org/markup-compatibility/2006">
          <mc:Choice Requires="x14">
            <control shapeId="13359" r:id="rId49" name="Check Box 47">
              <controlPr defaultSize="0" autoFill="0" autoLine="0" autoPict="0">
                <anchor moveWithCells="1">
                  <from>
                    <xdr:col>0</xdr:col>
                    <xdr:colOff>0</xdr:colOff>
                    <xdr:row>80</xdr:row>
                    <xdr:rowOff>180975</xdr:rowOff>
                  </from>
                  <to>
                    <xdr:col>4</xdr:col>
                    <xdr:colOff>219075</xdr:colOff>
                    <xdr:row>82</xdr:row>
                    <xdr:rowOff>9525</xdr:rowOff>
                  </to>
                </anchor>
              </controlPr>
            </control>
          </mc:Choice>
        </mc:AlternateContent>
        <mc:AlternateContent xmlns:mc="http://schemas.openxmlformats.org/markup-compatibility/2006">
          <mc:Choice Requires="x14">
            <control shapeId="13360" r:id="rId50" name="Check Box 48">
              <controlPr defaultSize="0" autoFill="0" autoLine="0" autoPict="0">
                <anchor moveWithCells="1">
                  <from>
                    <xdr:col>0</xdr:col>
                    <xdr:colOff>0</xdr:colOff>
                    <xdr:row>81</xdr:row>
                    <xdr:rowOff>180975</xdr:rowOff>
                  </from>
                  <to>
                    <xdr:col>4</xdr:col>
                    <xdr:colOff>200025</xdr:colOff>
                    <xdr:row>83</xdr:row>
                    <xdr:rowOff>9525</xdr:rowOff>
                  </to>
                </anchor>
              </controlPr>
            </control>
          </mc:Choice>
        </mc:AlternateContent>
        <mc:AlternateContent xmlns:mc="http://schemas.openxmlformats.org/markup-compatibility/2006">
          <mc:Choice Requires="x14">
            <control shapeId="13361" r:id="rId51" name="Check Box 49">
              <controlPr defaultSize="0" autoFill="0" autoLine="0" autoPict="0">
                <anchor moveWithCells="1">
                  <from>
                    <xdr:col>0</xdr:col>
                    <xdr:colOff>0</xdr:colOff>
                    <xdr:row>82</xdr:row>
                    <xdr:rowOff>180975</xdr:rowOff>
                  </from>
                  <to>
                    <xdr:col>5</xdr:col>
                    <xdr:colOff>114300</xdr:colOff>
                    <xdr:row>84</xdr:row>
                    <xdr:rowOff>9525</xdr:rowOff>
                  </to>
                </anchor>
              </controlPr>
            </control>
          </mc:Choice>
        </mc:AlternateContent>
        <mc:AlternateContent xmlns:mc="http://schemas.openxmlformats.org/markup-compatibility/2006">
          <mc:Choice Requires="x14">
            <control shapeId="13362" r:id="rId52" name="Check Box 50">
              <controlPr defaultSize="0" autoFill="0" autoLine="0" autoPict="0">
                <anchor moveWithCells="1">
                  <from>
                    <xdr:col>0</xdr:col>
                    <xdr:colOff>0</xdr:colOff>
                    <xdr:row>83</xdr:row>
                    <xdr:rowOff>180975</xdr:rowOff>
                  </from>
                  <to>
                    <xdr:col>2</xdr:col>
                    <xdr:colOff>209550</xdr:colOff>
                    <xdr:row>85</xdr:row>
                    <xdr:rowOff>9525</xdr:rowOff>
                  </to>
                </anchor>
              </controlPr>
            </control>
          </mc:Choice>
        </mc:AlternateContent>
        <mc:AlternateContent xmlns:mc="http://schemas.openxmlformats.org/markup-compatibility/2006">
          <mc:Choice Requires="x14">
            <control shapeId="13363" r:id="rId53" name="Check Box 51">
              <controlPr defaultSize="0" autoFill="0" autoLine="0" autoPict="0">
                <anchor moveWithCells="1">
                  <from>
                    <xdr:col>5</xdr:col>
                    <xdr:colOff>9525</xdr:colOff>
                    <xdr:row>87</xdr:row>
                    <xdr:rowOff>0</xdr:rowOff>
                  </from>
                  <to>
                    <xdr:col>8</xdr:col>
                    <xdr:colOff>114300</xdr:colOff>
                    <xdr:row>88</xdr:row>
                    <xdr:rowOff>9525</xdr:rowOff>
                  </to>
                </anchor>
              </controlPr>
            </control>
          </mc:Choice>
        </mc:AlternateContent>
        <mc:AlternateContent xmlns:mc="http://schemas.openxmlformats.org/markup-compatibility/2006">
          <mc:Choice Requires="x14">
            <control shapeId="13364" r:id="rId54" name="Check Box 52">
              <controlPr defaultSize="0" autoFill="0" autoLine="0" autoPict="0">
                <anchor moveWithCells="1">
                  <from>
                    <xdr:col>8</xdr:col>
                    <xdr:colOff>266700</xdr:colOff>
                    <xdr:row>86</xdr:row>
                    <xdr:rowOff>219075</xdr:rowOff>
                  </from>
                  <to>
                    <xdr:col>11</xdr:col>
                    <xdr:colOff>247650</xdr:colOff>
                    <xdr:row>88</xdr:row>
                    <xdr:rowOff>9525</xdr:rowOff>
                  </to>
                </anchor>
              </controlPr>
            </control>
          </mc:Choice>
        </mc:AlternateContent>
        <mc:AlternateContent xmlns:mc="http://schemas.openxmlformats.org/markup-compatibility/2006">
          <mc:Choice Requires="x14">
            <control shapeId="13365" r:id="rId55" name="Check Box 53">
              <controlPr defaultSize="0" autoFill="0" autoLine="0" autoPict="0">
                <anchor moveWithCells="1">
                  <from>
                    <xdr:col>11</xdr:col>
                    <xdr:colOff>266700</xdr:colOff>
                    <xdr:row>87</xdr:row>
                    <xdr:rowOff>9525</xdr:rowOff>
                  </from>
                  <to>
                    <xdr:col>16</xdr:col>
                    <xdr:colOff>47625</xdr:colOff>
                    <xdr:row>88</xdr:row>
                    <xdr:rowOff>19050</xdr:rowOff>
                  </to>
                </anchor>
              </controlPr>
            </control>
          </mc:Choice>
        </mc:AlternateContent>
        <mc:AlternateContent xmlns:mc="http://schemas.openxmlformats.org/markup-compatibility/2006">
          <mc:Choice Requires="x14">
            <control shapeId="13371" r:id="rId56" name="Check Box 59">
              <controlPr defaultSize="0" autoFill="0" autoLine="0" autoPict="0">
                <anchor moveWithCells="1">
                  <from>
                    <xdr:col>11</xdr:col>
                    <xdr:colOff>28575</xdr:colOff>
                    <xdr:row>51</xdr:row>
                    <xdr:rowOff>9525</xdr:rowOff>
                  </from>
                  <to>
                    <xdr:col>13</xdr:col>
                    <xdr:colOff>9525</xdr:colOff>
                    <xdr:row>52</xdr:row>
                    <xdr:rowOff>9525</xdr:rowOff>
                  </to>
                </anchor>
              </controlPr>
            </control>
          </mc:Choice>
        </mc:AlternateContent>
        <mc:AlternateContent xmlns:mc="http://schemas.openxmlformats.org/markup-compatibility/2006">
          <mc:Choice Requires="x14">
            <control shapeId="13372" r:id="rId57" name="Check Box 60">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73" r:id="rId58" name="Check Box 61">
              <controlPr defaultSize="0" autoFill="0" autoLine="0" autoPict="0">
                <anchor moveWithCells="1">
                  <from>
                    <xdr:col>14</xdr:col>
                    <xdr:colOff>47625</xdr:colOff>
                    <xdr:row>51</xdr:row>
                    <xdr:rowOff>0</xdr:rowOff>
                  </from>
                  <to>
                    <xdr:col>15</xdr:col>
                    <xdr:colOff>276225</xdr:colOff>
                    <xdr:row>52</xdr:row>
                    <xdr:rowOff>0</xdr:rowOff>
                  </to>
                </anchor>
              </controlPr>
            </control>
          </mc:Choice>
        </mc:AlternateContent>
        <mc:AlternateContent xmlns:mc="http://schemas.openxmlformats.org/markup-compatibility/2006">
          <mc:Choice Requires="x14">
            <control shapeId="13374" r:id="rId59" name="Check Box 62">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75" r:id="rId60" name="Check Box 63">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76" r:id="rId61" name="Check Box 64">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7" r:id="rId62" name="Check Box 6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8" r:id="rId63" name="Check Box 66">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9" r:id="rId64" name="Check Box 67">
              <controlPr defaultSize="0" autoFill="0" autoLine="0" autoPict="0">
                <anchor moveWithCells="1">
                  <from>
                    <xdr:col>14</xdr:col>
                    <xdr:colOff>47625</xdr:colOff>
                    <xdr:row>58</xdr:row>
                    <xdr:rowOff>0</xdr:rowOff>
                  </from>
                  <to>
                    <xdr:col>15</xdr:col>
                    <xdr:colOff>9525</xdr:colOff>
                    <xdr:row>59</xdr:row>
                    <xdr:rowOff>0</xdr:rowOff>
                  </to>
                </anchor>
              </controlPr>
            </control>
          </mc:Choice>
        </mc:AlternateContent>
        <mc:AlternateContent xmlns:mc="http://schemas.openxmlformats.org/markup-compatibility/2006">
          <mc:Choice Requires="x14">
            <control shapeId="13380" r:id="rId65" name="Check Box 68">
              <controlPr defaultSize="0" autoFill="0" autoLine="0" autoPict="0">
                <anchor moveWithCells="1">
                  <from>
                    <xdr:col>14</xdr:col>
                    <xdr:colOff>47625</xdr:colOff>
                    <xdr:row>58</xdr:row>
                    <xdr:rowOff>0</xdr:rowOff>
                  </from>
                  <to>
                    <xdr:col>16</xdr:col>
                    <xdr:colOff>66675</xdr:colOff>
                    <xdr:row>59</xdr:row>
                    <xdr:rowOff>0</xdr:rowOff>
                  </to>
                </anchor>
              </controlPr>
            </control>
          </mc:Choice>
        </mc:AlternateContent>
        <mc:AlternateContent xmlns:mc="http://schemas.openxmlformats.org/markup-compatibility/2006">
          <mc:Choice Requires="x14">
            <control shapeId="13381" r:id="rId66" name="Check Box 69">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82" r:id="rId67" name="Check Box 70">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3" r:id="rId68" name="Check Box 71">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84" r:id="rId69" name="Check Box 72">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5" r:id="rId70" name="Check Box 73">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6" r:id="rId71" name="Check Box 74">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87" r:id="rId72" name="Check Box 75">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8" r:id="rId73" name="Check Box 76">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89" r:id="rId74" name="Check Box 77">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90" r:id="rId75" name="Check Box 78">
              <controlPr defaultSize="0" autoFill="0" autoLine="0" autoPict="0">
                <anchor moveWithCells="1">
                  <from>
                    <xdr:col>11</xdr:col>
                    <xdr:colOff>28575</xdr:colOff>
                    <xdr:row>58</xdr:row>
                    <xdr:rowOff>9525</xdr:rowOff>
                  </from>
                  <to>
                    <xdr:col>13</xdr:col>
                    <xdr:colOff>257175</xdr:colOff>
                    <xdr:row>59</xdr:row>
                    <xdr:rowOff>9525</xdr:rowOff>
                  </to>
                </anchor>
              </controlPr>
            </control>
          </mc:Choice>
        </mc:AlternateContent>
        <mc:AlternateContent xmlns:mc="http://schemas.openxmlformats.org/markup-compatibility/2006">
          <mc:Choice Requires="x14">
            <control shapeId="13391" r:id="rId76" name="Check Box 79">
              <controlPr defaultSize="0" autoFill="0" autoLine="0" autoPict="0">
                <anchor moveWithCells="1">
                  <from>
                    <xdr:col>20</xdr:col>
                    <xdr:colOff>28575</xdr:colOff>
                    <xdr:row>53</xdr:row>
                    <xdr:rowOff>0</xdr:rowOff>
                  </from>
                  <to>
                    <xdr:col>20</xdr:col>
                    <xdr:colOff>276225</xdr:colOff>
                    <xdr:row>54</xdr:row>
                    <xdr:rowOff>0</xdr:rowOff>
                  </to>
                </anchor>
              </controlPr>
            </control>
          </mc:Choice>
        </mc:AlternateContent>
        <mc:AlternateContent xmlns:mc="http://schemas.openxmlformats.org/markup-compatibility/2006">
          <mc:Choice Requires="x14">
            <control shapeId="13392" r:id="rId77" name="Check Box 80">
              <controlPr defaultSize="0" autoFill="0" autoLine="0" autoPict="0">
                <anchor moveWithCells="1">
                  <from>
                    <xdr:col>17</xdr:col>
                    <xdr:colOff>9525</xdr:colOff>
                    <xdr:row>53</xdr:row>
                    <xdr:rowOff>0</xdr:rowOff>
                  </from>
                  <to>
                    <xdr:col>19</xdr:col>
                    <xdr:colOff>123825</xdr:colOff>
                    <xdr:row>54</xdr:row>
                    <xdr:rowOff>0</xdr:rowOff>
                  </to>
                </anchor>
              </controlPr>
            </control>
          </mc:Choice>
        </mc:AlternateContent>
        <mc:AlternateContent xmlns:mc="http://schemas.openxmlformats.org/markup-compatibility/2006">
          <mc:Choice Requires="x14">
            <control shapeId="13393" r:id="rId78" name="Check Box 81">
              <controlPr defaultSize="0" autoFill="0" autoLine="0" autoPict="0">
                <anchor moveWithCells="1">
                  <from>
                    <xdr:col>20</xdr:col>
                    <xdr:colOff>28575</xdr:colOff>
                    <xdr:row>55</xdr:row>
                    <xdr:rowOff>0</xdr:rowOff>
                  </from>
                  <to>
                    <xdr:col>20</xdr:col>
                    <xdr:colOff>276225</xdr:colOff>
                    <xdr:row>56</xdr:row>
                    <xdr:rowOff>0</xdr:rowOff>
                  </to>
                </anchor>
              </controlPr>
            </control>
          </mc:Choice>
        </mc:AlternateContent>
        <mc:AlternateContent xmlns:mc="http://schemas.openxmlformats.org/markup-compatibility/2006">
          <mc:Choice Requires="x14">
            <control shapeId="13394" r:id="rId79" name="Check Box 82">
              <controlPr defaultSize="0" autoFill="0" autoLine="0" autoPict="0">
                <anchor moveWithCells="1">
                  <from>
                    <xdr:col>17</xdr:col>
                    <xdr:colOff>9525</xdr:colOff>
                    <xdr:row>60</xdr:row>
                    <xdr:rowOff>0</xdr:rowOff>
                  </from>
                  <to>
                    <xdr:col>19</xdr:col>
                    <xdr:colOff>190500</xdr:colOff>
                    <xdr:row>61</xdr:row>
                    <xdr:rowOff>0</xdr:rowOff>
                  </to>
                </anchor>
              </controlPr>
            </control>
          </mc:Choice>
        </mc:AlternateContent>
        <mc:AlternateContent xmlns:mc="http://schemas.openxmlformats.org/markup-compatibility/2006">
          <mc:Choice Requires="x14">
            <control shapeId="13396" r:id="rId80" name="Check Box 84">
              <controlPr defaultSize="0" autoFill="0" autoLine="0" autoPict="0">
                <anchor moveWithCells="1">
                  <from>
                    <xdr:col>11</xdr:col>
                    <xdr:colOff>28575</xdr:colOff>
                    <xdr:row>65</xdr:row>
                    <xdr:rowOff>9525</xdr:rowOff>
                  </from>
                  <to>
                    <xdr:col>13</xdr:col>
                    <xdr:colOff>104775</xdr:colOff>
                    <xdr:row>66</xdr:row>
                    <xdr:rowOff>9525</xdr:rowOff>
                  </to>
                </anchor>
              </controlPr>
            </control>
          </mc:Choice>
        </mc:AlternateContent>
        <mc:AlternateContent xmlns:mc="http://schemas.openxmlformats.org/markup-compatibility/2006">
          <mc:Choice Requires="x14">
            <control shapeId="13397" r:id="rId81" name="Check Box 85">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398" r:id="rId82" name="Check Box 86">
              <controlPr defaultSize="0" autoFill="0" autoLine="0" autoPict="0">
                <anchor moveWithCells="1">
                  <from>
                    <xdr:col>14</xdr:col>
                    <xdr:colOff>47625</xdr:colOff>
                    <xdr:row>65</xdr:row>
                    <xdr:rowOff>0</xdr:rowOff>
                  </from>
                  <to>
                    <xdr:col>16</xdr:col>
                    <xdr:colOff>104775</xdr:colOff>
                    <xdr:row>66</xdr:row>
                    <xdr:rowOff>0</xdr:rowOff>
                  </to>
                </anchor>
              </controlPr>
            </control>
          </mc:Choice>
        </mc:AlternateContent>
        <mc:AlternateContent xmlns:mc="http://schemas.openxmlformats.org/markup-compatibility/2006">
          <mc:Choice Requires="x14">
            <control shapeId="13399" r:id="rId83" name="Check Box 87">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400" r:id="rId84" name="Check Box 88">
              <controlPr defaultSize="0" autoFill="0" autoLine="0" autoPict="0">
                <anchor moveWithCells="1">
                  <from>
                    <xdr:col>17</xdr:col>
                    <xdr:colOff>9525</xdr:colOff>
                    <xdr:row>50</xdr:row>
                    <xdr:rowOff>228600</xdr:rowOff>
                  </from>
                  <to>
                    <xdr:col>19</xdr:col>
                    <xdr:colOff>76200</xdr:colOff>
                    <xdr:row>52</xdr:row>
                    <xdr:rowOff>0</xdr:rowOff>
                  </to>
                </anchor>
              </controlPr>
            </control>
          </mc:Choice>
        </mc:AlternateContent>
        <mc:AlternateContent xmlns:mc="http://schemas.openxmlformats.org/markup-compatibility/2006">
          <mc:Choice Requires="x14">
            <control shapeId="13401" r:id="rId85" name="Check Box 89">
              <controlPr defaultSize="0" autoFill="0" autoLine="0" autoPict="0">
                <anchor moveWithCells="1">
                  <from>
                    <xdr:col>20</xdr:col>
                    <xdr:colOff>28575</xdr:colOff>
                    <xdr:row>51</xdr:row>
                    <xdr:rowOff>0</xdr:rowOff>
                  </from>
                  <to>
                    <xdr:col>22</xdr:col>
                    <xdr:colOff>85725</xdr:colOff>
                    <xdr:row>52</xdr:row>
                    <xdr:rowOff>0</xdr:rowOff>
                  </to>
                </anchor>
              </controlPr>
            </control>
          </mc:Choice>
        </mc:AlternateContent>
        <mc:AlternateContent xmlns:mc="http://schemas.openxmlformats.org/markup-compatibility/2006">
          <mc:Choice Requires="x14">
            <control shapeId="13402" r:id="rId86" name="Check Box 90">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403" r:id="rId87" name="Check Box 91">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04" r:id="rId88" name="Check Box 92">
              <controlPr defaultSize="0" autoFill="0" autoLine="0" autoPict="0">
                <anchor moveWithCells="1">
                  <from>
                    <xdr:col>11</xdr:col>
                    <xdr:colOff>28575</xdr:colOff>
                    <xdr:row>66</xdr:row>
                    <xdr:rowOff>9525</xdr:rowOff>
                  </from>
                  <to>
                    <xdr:col>13</xdr:col>
                    <xdr:colOff>114300</xdr:colOff>
                    <xdr:row>67</xdr:row>
                    <xdr:rowOff>9525</xdr:rowOff>
                  </to>
                </anchor>
              </controlPr>
            </control>
          </mc:Choice>
        </mc:AlternateContent>
        <mc:AlternateContent xmlns:mc="http://schemas.openxmlformats.org/markup-compatibility/2006">
          <mc:Choice Requires="x14">
            <control shapeId="13405" r:id="rId89" name="Check Box 93">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06" r:id="rId90" name="Check Box 94">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407" r:id="rId91" name="Check Box 95">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08" r:id="rId92" name="Check Box 96">
              <controlPr defaultSize="0" autoFill="0" autoLine="0" autoPict="0">
                <anchor moveWithCells="1">
                  <from>
                    <xdr:col>14</xdr:col>
                    <xdr:colOff>47625</xdr:colOff>
                    <xdr:row>66</xdr:row>
                    <xdr:rowOff>0</xdr:rowOff>
                  </from>
                  <to>
                    <xdr:col>16</xdr:col>
                    <xdr:colOff>28575</xdr:colOff>
                    <xdr:row>67</xdr:row>
                    <xdr:rowOff>0</xdr:rowOff>
                  </to>
                </anchor>
              </controlPr>
            </control>
          </mc:Choice>
        </mc:AlternateContent>
        <mc:AlternateContent xmlns:mc="http://schemas.openxmlformats.org/markup-compatibility/2006">
          <mc:Choice Requires="x14">
            <control shapeId="13409" r:id="rId93" name="Check Box 9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0" r:id="rId94" name="Check Box 98">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1" r:id="rId95" name="Check Box 99">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412" r:id="rId96" name="Check Box 100">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3" r:id="rId97" name="Check Box 101">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4" r:id="rId98" name="Check Box 102">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415" r:id="rId99" name="Check Box 103">
              <controlPr defaultSize="0" autoFill="0" autoLine="0" autoPict="0">
                <anchor moveWithCells="1">
                  <from>
                    <xdr:col>11</xdr:col>
                    <xdr:colOff>28575</xdr:colOff>
                    <xdr:row>67</xdr:row>
                    <xdr:rowOff>9525</xdr:rowOff>
                  </from>
                  <to>
                    <xdr:col>13</xdr:col>
                    <xdr:colOff>114300</xdr:colOff>
                    <xdr:row>68</xdr:row>
                    <xdr:rowOff>9525</xdr:rowOff>
                  </to>
                </anchor>
              </controlPr>
            </control>
          </mc:Choice>
        </mc:AlternateContent>
        <mc:AlternateContent xmlns:mc="http://schemas.openxmlformats.org/markup-compatibility/2006">
          <mc:Choice Requires="x14">
            <control shapeId="13416" r:id="rId100" name="Check Box 104">
              <controlPr defaultSize="0" autoFill="0" autoLine="0" autoPict="0">
                <anchor moveWithCells="1">
                  <from>
                    <xdr:col>11</xdr:col>
                    <xdr:colOff>28575</xdr:colOff>
                    <xdr:row>68</xdr:row>
                    <xdr:rowOff>9525</xdr:rowOff>
                  </from>
                  <to>
                    <xdr:col>13</xdr:col>
                    <xdr:colOff>95250</xdr:colOff>
                    <xdr:row>69</xdr:row>
                    <xdr:rowOff>9525</xdr:rowOff>
                  </to>
                </anchor>
              </controlPr>
            </control>
          </mc:Choice>
        </mc:AlternateContent>
        <mc:AlternateContent xmlns:mc="http://schemas.openxmlformats.org/markup-compatibility/2006">
          <mc:Choice Requires="x14">
            <control shapeId="13417" r:id="rId101" name="Check Box 105">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8" r:id="rId102" name="Check Box 106">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9" r:id="rId103" name="Check Box 10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20" r:id="rId104" name="Check Box 108">
              <controlPr defaultSize="0" autoFill="0" autoLine="0" autoPict="0">
                <anchor moveWithCells="1">
                  <from>
                    <xdr:col>14</xdr:col>
                    <xdr:colOff>47625</xdr:colOff>
                    <xdr:row>67</xdr:row>
                    <xdr:rowOff>0</xdr:rowOff>
                  </from>
                  <to>
                    <xdr:col>16</xdr:col>
                    <xdr:colOff>85725</xdr:colOff>
                    <xdr:row>68</xdr:row>
                    <xdr:rowOff>0</xdr:rowOff>
                  </to>
                </anchor>
              </controlPr>
            </control>
          </mc:Choice>
        </mc:AlternateContent>
        <mc:AlternateContent xmlns:mc="http://schemas.openxmlformats.org/markup-compatibility/2006">
          <mc:Choice Requires="x14">
            <control shapeId="13421" r:id="rId105" name="Check Box 109">
              <controlPr defaultSize="0" autoFill="0" autoLine="0" autoPict="0">
                <anchor moveWithCells="1">
                  <from>
                    <xdr:col>14</xdr:col>
                    <xdr:colOff>57150</xdr:colOff>
                    <xdr:row>68</xdr:row>
                    <xdr:rowOff>0</xdr:rowOff>
                  </from>
                  <to>
                    <xdr:col>16</xdr:col>
                    <xdr:colOff>66675</xdr:colOff>
                    <xdr:row>69</xdr:row>
                    <xdr:rowOff>0</xdr:rowOff>
                  </to>
                </anchor>
              </controlPr>
            </control>
          </mc:Choice>
        </mc:AlternateContent>
        <mc:AlternateContent xmlns:mc="http://schemas.openxmlformats.org/markup-compatibility/2006">
          <mc:Choice Requires="x14">
            <control shapeId="13422" r:id="rId106" name="Check Box 110">
              <controlPr defaultSize="0" autoFill="0" autoLine="0" autoPict="0">
                <anchor moveWithCells="1">
                  <from>
                    <xdr:col>14</xdr:col>
                    <xdr:colOff>47625</xdr:colOff>
                    <xdr:row>34</xdr:row>
                    <xdr:rowOff>0</xdr:rowOff>
                  </from>
                  <to>
                    <xdr:col>16</xdr:col>
                    <xdr:colOff>19050</xdr:colOff>
                    <xdr:row>35</xdr:row>
                    <xdr:rowOff>0</xdr:rowOff>
                  </to>
                </anchor>
              </controlPr>
            </control>
          </mc:Choice>
        </mc:AlternateContent>
        <mc:AlternateContent xmlns:mc="http://schemas.openxmlformats.org/markup-compatibility/2006">
          <mc:Choice Requires="x14">
            <control shapeId="13423" r:id="rId107" name="Check Box 111">
              <controlPr defaultSize="0" autoFill="0" autoLine="0" autoPict="0">
                <anchor moveWithCells="1">
                  <from>
                    <xdr:col>11</xdr:col>
                    <xdr:colOff>28575</xdr:colOff>
                    <xdr:row>34</xdr:row>
                    <xdr:rowOff>9525</xdr:rowOff>
                  </from>
                  <to>
                    <xdr:col>13</xdr:col>
                    <xdr:colOff>76200</xdr:colOff>
                    <xdr:row>35</xdr:row>
                    <xdr:rowOff>9525</xdr:rowOff>
                  </to>
                </anchor>
              </controlPr>
            </control>
          </mc:Choice>
        </mc:AlternateContent>
        <mc:AlternateContent xmlns:mc="http://schemas.openxmlformats.org/markup-compatibility/2006">
          <mc:Choice Requires="x14">
            <control shapeId="13424" r:id="rId108" name="Check Box 112">
              <controlPr defaultSize="0" autoFill="0" autoLine="0" autoPict="0">
                <anchor moveWithCells="1">
                  <from>
                    <xdr:col>11</xdr:col>
                    <xdr:colOff>28575</xdr:colOff>
                    <xdr:row>77</xdr:row>
                    <xdr:rowOff>9525</xdr:rowOff>
                  </from>
                  <to>
                    <xdr:col>15</xdr:col>
                    <xdr:colOff>85725</xdr:colOff>
                    <xdr:row>77</xdr:row>
                    <xdr:rowOff>247650</xdr:rowOff>
                  </to>
                </anchor>
              </controlPr>
            </control>
          </mc:Choice>
        </mc:AlternateContent>
        <mc:AlternateContent xmlns:mc="http://schemas.openxmlformats.org/markup-compatibility/2006">
          <mc:Choice Requires="x14">
            <control shapeId="13425" r:id="rId109" name="Check Box 113">
              <controlPr defaultSize="0" autoFill="0" autoLine="0" autoPict="0">
                <anchor moveWithCells="1">
                  <from>
                    <xdr:col>11</xdr:col>
                    <xdr:colOff>28575</xdr:colOff>
                    <xdr:row>35</xdr:row>
                    <xdr:rowOff>9525</xdr:rowOff>
                  </from>
                  <to>
                    <xdr:col>14</xdr:col>
                    <xdr:colOff>142875</xdr:colOff>
                    <xdr:row>36</xdr:row>
                    <xdr:rowOff>9525</xdr:rowOff>
                  </to>
                </anchor>
              </controlPr>
            </control>
          </mc:Choice>
        </mc:AlternateContent>
        <mc:AlternateContent xmlns:mc="http://schemas.openxmlformats.org/markup-compatibility/2006">
          <mc:Choice Requires="x14">
            <control shapeId="13426" r:id="rId110" name="Check Box 114">
              <controlPr defaultSize="0" autoFill="0" autoLine="0" autoPict="0">
                <anchor moveWithCells="1">
                  <from>
                    <xdr:col>15</xdr:col>
                    <xdr:colOff>19050</xdr:colOff>
                    <xdr:row>35</xdr:row>
                    <xdr:rowOff>9525</xdr:rowOff>
                  </from>
                  <to>
                    <xdr:col>18</xdr:col>
                    <xdr:colOff>238125</xdr:colOff>
                    <xdr:row>36</xdr:row>
                    <xdr:rowOff>9525</xdr:rowOff>
                  </to>
                </anchor>
              </controlPr>
            </control>
          </mc:Choice>
        </mc:AlternateContent>
        <mc:AlternateContent xmlns:mc="http://schemas.openxmlformats.org/markup-compatibility/2006">
          <mc:Choice Requires="x14">
            <control shapeId="13427" r:id="rId111" name="Check Box 115">
              <controlPr defaultSize="0" autoFill="0" autoLine="0" autoPict="0">
                <anchor moveWithCells="1">
                  <from>
                    <xdr:col>11</xdr:col>
                    <xdr:colOff>57150</xdr:colOff>
                    <xdr:row>42</xdr:row>
                    <xdr:rowOff>228600</xdr:rowOff>
                  </from>
                  <to>
                    <xdr:col>13</xdr:col>
                    <xdr:colOff>0</xdr:colOff>
                    <xdr:row>43</xdr:row>
                    <xdr:rowOff>228600</xdr:rowOff>
                  </to>
                </anchor>
              </controlPr>
            </control>
          </mc:Choice>
        </mc:AlternateContent>
        <mc:AlternateContent xmlns:mc="http://schemas.openxmlformats.org/markup-compatibility/2006">
          <mc:Choice Requires="x14">
            <control shapeId="13428" r:id="rId112" name="Check Box 116">
              <controlPr defaultSize="0" autoFill="0" autoLine="0" autoPict="0">
                <anchor moveWithCells="1">
                  <from>
                    <xdr:col>13</xdr:col>
                    <xdr:colOff>57150</xdr:colOff>
                    <xdr:row>42</xdr:row>
                    <xdr:rowOff>228600</xdr:rowOff>
                  </from>
                  <to>
                    <xdr:col>14</xdr:col>
                    <xdr:colOff>257175</xdr:colOff>
                    <xdr:row>43</xdr:row>
                    <xdr:rowOff>228600</xdr:rowOff>
                  </to>
                </anchor>
              </controlPr>
            </control>
          </mc:Choice>
        </mc:AlternateContent>
        <mc:AlternateContent xmlns:mc="http://schemas.openxmlformats.org/markup-compatibility/2006">
          <mc:Choice Requires="x14">
            <control shapeId="13429" r:id="rId113" name="Check Box 117">
              <controlPr defaultSize="0" autoFill="0" autoLine="0" autoPict="0">
                <anchor moveWithCells="1">
                  <from>
                    <xdr:col>11</xdr:col>
                    <xdr:colOff>57150</xdr:colOff>
                    <xdr:row>44</xdr:row>
                    <xdr:rowOff>0</xdr:rowOff>
                  </from>
                  <to>
                    <xdr:col>13</xdr:col>
                    <xdr:colOff>19050</xdr:colOff>
                    <xdr:row>45</xdr:row>
                    <xdr:rowOff>0</xdr:rowOff>
                  </to>
                </anchor>
              </controlPr>
            </control>
          </mc:Choice>
        </mc:AlternateContent>
        <mc:AlternateContent xmlns:mc="http://schemas.openxmlformats.org/markup-compatibility/2006">
          <mc:Choice Requires="x14">
            <control shapeId="13430" r:id="rId114" name="Check Box 118">
              <controlPr defaultSize="0" autoFill="0" autoLine="0" autoPict="0">
                <anchor moveWithCells="1">
                  <from>
                    <xdr:col>13</xdr:col>
                    <xdr:colOff>57150</xdr:colOff>
                    <xdr:row>44</xdr:row>
                    <xdr:rowOff>0</xdr:rowOff>
                  </from>
                  <to>
                    <xdr:col>17</xdr:col>
                    <xdr:colOff>238125</xdr:colOff>
                    <xdr:row>45</xdr:row>
                    <xdr:rowOff>0</xdr:rowOff>
                  </to>
                </anchor>
              </controlPr>
            </control>
          </mc:Choice>
        </mc:AlternateContent>
        <mc:AlternateContent xmlns:mc="http://schemas.openxmlformats.org/markup-compatibility/2006">
          <mc:Choice Requires="x14">
            <control shapeId="13431" r:id="rId115" name="Check Box 119">
              <controlPr defaultSize="0" autoFill="0" autoLine="0" autoPict="0">
                <anchor moveWithCells="1">
                  <from>
                    <xdr:col>11</xdr:col>
                    <xdr:colOff>57150</xdr:colOff>
                    <xdr:row>44</xdr:row>
                    <xdr:rowOff>219075</xdr:rowOff>
                  </from>
                  <to>
                    <xdr:col>13</xdr:col>
                    <xdr:colOff>161925</xdr:colOff>
                    <xdr:row>45</xdr:row>
                    <xdr:rowOff>219075</xdr:rowOff>
                  </to>
                </anchor>
              </controlPr>
            </control>
          </mc:Choice>
        </mc:AlternateContent>
        <mc:AlternateContent xmlns:mc="http://schemas.openxmlformats.org/markup-compatibility/2006">
          <mc:Choice Requires="x14">
            <control shapeId="13432" r:id="rId116" name="Check Box 120">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433" r:id="rId117" name="Check Box 121">
              <controlPr defaultSize="0" autoFill="0" autoLine="0" autoPict="0">
                <anchor moveWithCells="1">
                  <from>
                    <xdr:col>11</xdr:col>
                    <xdr:colOff>28575</xdr:colOff>
                    <xdr:row>53</xdr:row>
                    <xdr:rowOff>9525</xdr:rowOff>
                  </from>
                  <to>
                    <xdr:col>13</xdr:col>
                    <xdr:colOff>57150</xdr:colOff>
                    <xdr:row>54</xdr:row>
                    <xdr:rowOff>9525</xdr:rowOff>
                  </to>
                </anchor>
              </controlPr>
            </control>
          </mc:Choice>
        </mc:AlternateContent>
        <mc:AlternateContent xmlns:mc="http://schemas.openxmlformats.org/markup-compatibility/2006">
          <mc:Choice Requires="x14">
            <control shapeId="13435" r:id="rId118" name="Check Box 123">
              <controlPr defaultSize="0" autoFill="0" autoLine="0" autoPict="0">
                <anchor moveWithCells="1">
                  <from>
                    <xdr:col>14</xdr:col>
                    <xdr:colOff>47625</xdr:colOff>
                    <xdr:row>53</xdr:row>
                    <xdr:rowOff>0</xdr:rowOff>
                  </from>
                  <to>
                    <xdr:col>16</xdr:col>
                    <xdr:colOff>19050</xdr:colOff>
                    <xdr:row>54</xdr:row>
                    <xdr:rowOff>0</xdr:rowOff>
                  </to>
                </anchor>
              </controlPr>
            </control>
          </mc:Choice>
        </mc:AlternateContent>
        <mc:AlternateContent xmlns:mc="http://schemas.openxmlformats.org/markup-compatibility/2006">
          <mc:Choice Requires="x14">
            <control shapeId="13436" r:id="rId119" name="Check Box 124">
              <controlPr defaultSize="0" autoFill="0" autoLine="0" autoPict="0">
                <anchor moveWithCells="1">
                  <from>
                    <xdr:col>20</xdr:col>
                    <xdr:colOff>28575</xdr:colOff>
                    <xdr:row>53</xdr:row>
                    <xdr:rowOff>0</xdr:rowOff>
                  </from>
                  <to>
                    <xdr:col>22</xdr:col>
                    <xdr:colOff>161925</xdr:colOff>
                    <xdr:row>54</xdr:row>
                    <xdr:rowOff>0</xdr:rowOff>
                  </to>
                </anchor>
              </controlPr>
            </control>
          </mc:Choice>
        </mc:AlternateContent>
        <mc:AlternateContent xmlns:mc="http://schemas.openxmlformats.org/markup-compatibility/2006">
          <mc:Choice Requires="x14">
            <control shapeId="13437" r:id="rId120" name="Check Box 12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438" r:id="rId121" name="Check Box 126">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439" r:id="rId122" name="Check Box 127">
              <controlPr defaultSize="0" autoFill="0" autoLine="0" autoPict="0">
                <anchor moveWithCells="1">
                  <from>
                    <xdr:col>11</xdr:col>
                    <xdr:colOff>28575</xdr:colOff>
                    <xdr:row>55</xdr:row>
                    <xdr:rowOff>9525</xdr:rowOff>
                  </from>
                  <to>
                    <xdr:col>13</xdr:col>
                    <xdr:colOff>28575</xdr:colOff>
                    <xdr:row>56</xdr:row>
                    <xdr:rowOff>9525</xdr:rowOff>
                  </to>
                </anchor>
              </controlPr>
            </control>
          </mc:Choice>
        </mc:AlternateContent>
        <mc:AlternateContent xmlns:mc="http://schemas.openxmlformats.org/markup-compatibility/2006">
          <mc:Choice Requires="x14">
            <control shapeId="13440" r:id="rId123" name="Check Box 128">
              <controlPr defaultSize="0" autoFill="0" autoLine="0" autoPict="0">
                <anchor moveWithCells="1">
                  <from>
                    <xdr:col>14</xdr:col>
                    <xdr:colOff>47625</xdr:colOff>
                    <xdr:row>55</xdr:row>
                    <xdr:rowOff>0</xdr:rowOff>
                  </from>
                  <to>
                    <xdr:col>16</xdr:col>
                    <xdr:colOff>66675</xdr:colOff>
                    <xdr:row>56</xdr:row>
                    <xdr:rowOff>0</xdr:rowOff>
                  </to>
                </anchor>
              </controlPr>
            </control>
          </mc:Choice>
        </mc:AlternateContent>
        <mc:AlternateContent xmlns:mc="http://schemas.openxmlformats.org/markup-compatibility/2006">
          <mc:Choice Requires="x14">
            <control shapeId="13441" r:id="rId124" name="Check Box 129">
              <controlPr defaultSize="0" autoFill="0" autoLine="0" autoPict="0">
                <anchor moveWithCells="1">
                  <from>
                    <xdr:col>20</xdr:col>
                    <xdr:colOff>28575</xdr:colOff>
                    <xdr:row>55</xdr:row>
                    <xdr:rowOff>0</xdr:rowOff>
                  </from>
                  <to>
                    <xdr:col>22</xdr:col>
                    <xdr:colOff>66675</xdr:colOff>
                    <xdr:row>56</xdr:row>
                    <xdr:rowOff>0</xdr:rowOff>
                  </to>
                </anchor>
              </controlPr>
            </control>
          </mc:Choice>
        </mc:AlternateContent>
        <mc:AlternateContent xmlns:mc="http://schemas.openxmlformats.org/markup-compatibility/2006">
          <mc:Choice Requires="x14">
            <control shapeId="13442" r:id="rId125" name="Check Box 130">
              <controlPr defaultSize="0" autoFill="0" autoLine="0" autoPict="0">
                <anchor moveWithCells="1">
                  <from>
                    <xdr:col>14</xdr:col>
                    <xdr:colOff>47625</xdr:colOff>
                    <xdr:row>62</xdr:row>
                    <xdr:rowOff>9525</xdr:rowOff>
                  </from>
                  <to>
                    <xdr:col>16</xdr:col>
                    <xdr:colOff>47625</xdr:colOff>
                    <xdr:row>63</xdr:row>
                    <xdr:rowOff>9525</xdr:rowOff>
                  </to>
                </anchor>
              </controlPr>
            </control>
          </mc:Choice>
        </mc:AlternateContent>
        <mc:AlternateContent xmlns:mc="http://schemas.openxmlformats.org/markup-compatibility/2006">
          <mc:Choice Requires="x14">
            <control shapeId="13443" r:id="rId126" name="Check Box 131">
              <controlPr defaultSize="0" autoFill="0" autoLine="0" autoPict="0">
                <anchor moveWithCells="1">
                  <from>
                    <xdr:col>11</xdr:col>
                    <xdr:colOff>28575</xdr:colOff>
                    <xdr:row>62</xdr:row>
                    <xdr:rowOff>9525</xdr:rowOff>
                  </from>
                  <to>
                    <xdr:col>13</xdr:col>
                    <xdr:colOff>57150</xdr:colOff>
                    <xdr:row>63</xdr:row>
                    <xdr:rowOff>9525</xdr:rowOff>
                  </to>
                </anchor>
              </controlPr>
            </control>
          </mc:Choice>
        </mc:AlternateContent>
        <mc:AlternateContent xmlns:mc="http://schemas.openxmlformats.org/markup-compatibility/2006">
          <mc:Choice Requires="x14">
            <control shapeId="13444" r:id="rId127" name="Check Box 132">
              <controlPr defaultSize="0" autoFill="0" autoLine="0" autoPict="0">
                <anchor moveWithCells="1">
                  <from>
                    <xdr:col>17</xdr:col>
                    <xdr:colOff>9525</xdr:colOff>
                    <xdr:row>62</xdr:row>
                    <xdr:rowOff>0</xdr:rowOff>
                  </from>
                  <to>
                    <xdr:col>19</xdr:col>
                    <xdr:colOff>161925</xdr:colOff>
                    <xdr:row>63</xdr:row>
                    <xdr:rowOff>0</xdr:rowOff>
                  </to>
                </anchor>
              </controlPr>
            </control>
          </mc:Choice>
        </mc:AlternateContent>
        <mc:AlternateContent xmlns:mc="http://schemas.openxmlformats.org/markup-compatibility/2006">
          <mc:Choice Requires="x14">
            <control shapeId="13445" r:id="rId128" name="Check Box 133">
              <controlPr defaultSize="0" autoFill="0" autoLine="0" autoPict="0">
                <anchor moveWithCells="1">
                  <from>
                    <xdr:col>20</xdr:col>
                    <xdr:colOff>28575</xdr:colOff>
                    <xdr:row>61</xdr:row>
                    <xdr:rowOff>228600</xdr:rowOff>
                  </from>
                  <to>
                    <xdr:col>22</xdr:col>
                    <xdr:colOff>161925</xdr:colOff>
                    <xdr:row>62</xdr:row>
                    <xdr:rowOff>228600</xdr:rowOff>
                  </to>
                </anchor>
              </controlPr>
            </control>
          </mc:Choice>
        </mc:AlternateContent>
        <mc:AlternateContent xmlns:mc="http://schemas.openxmlformats.org/markup-compatibility/2006">
          <mc:Choice Requires="x14">
            <control shapeId="13470" r:id="rId129" name="Check Box 158">
              <controlPr defaultSize="0" autoFill="0" autoLine="0" autoPict="0">
                <anchor moveWithCells="1">
                  <from>
                    <xdr:col>5</xdr:col>
                    <xdr:colOff>9525</xdr:colOff>
                    <xdr:row>86</xdr:row>
                    <xdr:rowOff>0</xdr:rowOff>
                  </from>
                  <to>
                    <xdr:col>8</xdr:col>
                    <xdr:colOff>76200</xdr:colOff>
                    <xdr:row>87</xdr:row>
                    <xdr:rowOff>9525</xdr:rowOff>
                  </to>
                </anchor>
              </controlPr>
            </control>
          </mc:Choice>
        </mc:AlternateContent>
        <mc:AlternateContent xmlns:mc="http://schemas.openxmlformats.org/markup-compatibility/2006">
          <mc:Choice Requires="x14">
            <control shapeId="13474" r:id="rId130" name="Check Box 162">
              <controlPr defaultSize="0" autoFill="0" autoLine="0" autoPict="0">
                <anchor moveWithCells="1">
                  <from>
                    <xdr:col>8</xdr:col>
                    <xdr:colOff>266700</xdr:colOff>
                    <xdr:row>85</xdr:row>
                    <xdr:rowOff>219075</xdr:rowOff>
                  </from>
                  <to>
                    <xdr:col>11</xdr:col>
                    <xdr:colOff>200025</xdr:colOff>
                    <xdr:row>87</xdr:row>
                    <xdr:rowOff>9525</xdr:rowOff>
                  </to>
                </anchor>
              </controlPr>
            </control>
          </mc:Choice>
        </mc:AlternateContent>
        <mc:AlternateContent xmlns:mc="http://schemas.openxmlformats.org/markup-compatibility/2006">
          <mc:Choice Requires="x14">
            <control shapeId="13475" r:id="rId131" name="Check Box 163">
              <controlPr defaultSize="0" autoFill="0" autoLine="0" autoPict="0">
                <anchor moveWithCells="1">
                  <from>
                    <xdr:col>17</xdr:col>
                    <xdr:colOff>9525</xdr:colOff>
                    <xdr:row>59</xdr:row>
                    <xdr:rowOff>9525</xdr:rowOff>
                  </from>
                  <to>
                    <xdr:col>19</xdr:col>
                    <xdr:colOff>114300</xdr:colOff>
                    <xdr:row>60</xdr:row>
                    <xdr:rowOff>9525</xdr:rowOff>
                  </to>
                </anchor>
              </controlPr>
            </control>
          </mc:Choice>
        </mc:AlternateContent>
        <mc:AlternateContent xmlns:mc="http://schemas.openxmlformats.org/markup-compatibility/2006">
          <mc:Choice Requires="x14">
            <control shapeId="13476" r:id="rId132" name="Check Box 164">
              <controlPr defaultSize="0" autoFill="0" autoLine="0" autoPict="0">
                <anchor moveWithCells="1">
                  <from>
                    <xdr:col>20</xdr:col>
                    <xdr:colOff>28575</xdr:colOff>
                    <xdr:row>59</xdr:row>
                    <xdr:rowOff>9525</xdr:rowOff>
                  </from>
                  <to>
                    <xdr:col>22</xdr:col>
                    <xdr:colOff>295275</xdr:colOff>
                    <xdr:row>60</xdr:row>
                    <xdr:rowOff>9525</xdr:rowOff>
                  </to>
                </anchor>
              </controlPr>
            </control>
          </mc:Choice>
        </mc:AlternateContent>
        <mc:AlternateContent xmlns:mc="http://schemas.openxmlformats.org/markup-compatibility/2006">
          <mc:Choice Requires="x14">
            <control shapeId="13477" r:id="rId133" name="Check Box 165">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78" r:id="rId134" name="Check Box 166">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79" r:id="rId135" name="Check Box 167">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80" r:id="rId136" name="Check Box 168">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81" r:id="rId137" name="Check Box 169">
              <controlPr defaultSize="0" autoFill="0" autoLine="0" autoPict="0">
                <anchor moveWithCells="1">
                  <from>
                    <xdr:col>11</xdr:col>
                    <xdr:colOff>28575</xdr:colOff>
                    <xdr:row>73</xdr:row>
                    <xdr:rowOff>9525</xdr:rowOff>
                  </from>
                  <to>
                    <xdr:col>13</xdr:col>
                    <xdr:colOff>47625</xdr:colOff>
                    <xdr:row>74</xdr:row>
                    <xdr:rowOff>9525</xdr:rowOff>
                  </to>
                </anchor>
              </controlPr>
            </control>
          </mc:Choice>
        </mc:AlternateContent>
        <mc:AlternateContent xmlns:mc="http://schemas.openxmlformats.org/markup-compatibility/2006">
          <mc:Choice Requires="x14">
            <control shapeId="13482" r:id="rId138" name="Check Box 170">
              <controlPr defaultSize="0" autoFill="0" autoLine="0" autoPict="0">
                <anchor moveWithCells="1">
                  <from>
                    <xdr:col>17</xdr:col>
                    <xdr:colOff>47625</xdr:colOff>
                    <xdr:row>74</xdr:row>
                    <xdr:rowOff>9525</xdr:rowOff>
                  </from>
                  <to>
                    <xdr:col>19</xdr:col>
                    <xdr:colOff>228600</xdr:colOff>
                    <xdr:row>75</xdr:row>
                    <xdr:rowOff>9525</xdr:rowOff>
                  </to>
                </anchor>
              </controlPr>
            </control>
          </mc:Choice>
        </mc:AlternateContent>
        <mc:AlternateContent xmlns:mc="http://schemas.openxmlformats.org/markup-compatibility/2006">
          <mc:Choice Requires="x14">
            <control shapeId="13483" r:id="rId139" name="Check Box 171">
              <controlPr defaultSize="0" autoFill="0" autoLine="0" autoPict="0">
                <anchor moveWithCells="1">
                  <from>
                    <xdr:col>20</xdr:col>
                    <xdr:colOff>47625</xdr:colOff>
                    <xdr:row>74</xdr:row>
                    <xdr:rowOff>9525</xdr:rowOff>
                  </from>
                  <to>
                    <xdr:col>22</xdr:col>
                    <xdr:colOff>323850</xdr:colOff>
                    <xdr:row>75</xdr:row>
                    <xdr:rowOff>9525</xdr:rowOff>
                  </to>
                </anchor>
              </controlPr>
            </control>
          </mc:Choice>
        </mc:AlternateContent>
        <mc:AlternateContent xmlns:mc="http://schemas.openxmlformats.org/markup-compatibility/2006">
          <mc:Choice Requires="x14">
            <control shapeId="13484" r:id="rId140" name="Check Box 172">
              <controlPr defaultSize="0" autoFill="0" autoLine="0" autoPict="0">
                <anchor moveWithCells="1">
                  <from>
                    <xdr:col>18</xdr:col>
                    <xdr:colOff>28575</xdr:colOff>
                    <xdr:row>56</xdr:row>
                    <xdr:rowOff>9525</xdr:rowOff>
                  </from>
                  <to>
                    <xdr:col>20</xdr:col>
                    <xdr:colOff>57150</xdr:colOff>
                    <xdr:row>57</xdr:row>
                    <xdr:rowOff>9525</xdr:rowOff>
                  </to>
                </anchor>
              </controlPr>
            </control>
          </mc:Choice>
        </mc:AlternateContent>
        <mc:AlternateContent xmlns:mc="http://schemas.openxmlformats.org/markup-compatibility/2006">
          <mc:Choice Requires="x14">
            <control shapeId="13485" r:id="rId141" name="Check Box 173">
              <controlPr defaultSize="0" autoFill="0" autoLine="0" autoPict="0">
                <anchor moveWithCells="1">
                  <from>
                    <xdr:col>21</xdr:col>
                    <xdr:colOff>28575</xdr:colOff>
                    <xdr:row>56</xdr:row>
                    <xdr:rowOff>9525</xdr:rowOff>
                  </from>
                  <to>
                    <xdr:col>22</xdr:col>
                    <xdr:colOff>457200</xdr:colOff>
                    <xdr:row>57</xdr:row>
                    <xdr:rowOff>9525</xdr:rowOff>
                  </to>
                </anchor>
              </controlPr>
            </control>
          </mc:Choice>
        </mc:AlternateContent>
        <mc:AlternateContent xmlns:mc="http://schemas.openxmlformats.org/markup-compatibility/2006">
          <mc:Choice Requires="x14">
            <control shapeId="13486" r:id="rId142" name="Check Box 174">
              <controlPr defaultSize="0" autoFill="0" autoLine="0" autoPict="0">
                <anchor moveWithCells="1">
                  <from>
                    <xdr:col>17</xdr:col>
                    <xdr:colOff>9525</xdr:colOff>
                    <xdr:row>55</xdr:row>
                    <xdr:rowOff>0</xdr:rowOff>
                  </from>
                  <to>
                    <xdr:col>19</xdr:col>
                    <xdr:colOff>133350</xdr:colOff>
                    <xdr:row>56</xdr:row>
                    <xdr:rowOff>0</xdr:rowOff>
                  </to>
                </anchor>
              </controlPr>
            </control>
          </mc:Choice>
        </mc:AlternateContent>
        <mc:AlternateContent xmlns:mc="http://schemas.openxmlformats.org/markup-compatibility/2006">
          <mc:Choice Requires="x14">
            <control shapeId="13490" r:id="rId143" name="Check Box 178">
              <controlPr defaultSize="0" autoFill="0" autoLine="0" autoPict="0">
                <anchor moveWithCells="1">
                  <from>
                    <xdr:col>17</xdr:col>
                    <xdr:colOff>28575</xdr:colOff>
                    <xdr:row>77</xdr:row>
                    <xdr:rowOff>9525</xdr:rowOff>
                  </from>
                  <to>
                    <xdr:col>22</xdr:col>
                    <xdr:colOff>428625</xdr:colOff>
                    <xdr:row>77</xdr:row>
                    <xdr:rowOff>247650</xdr:rowOff>
                  </to>
                </anchor>
              </controlPr>
            </control>
          </mc:Choice>
        </mc:AlternateContent>
        <mc:AlternateContent xmlns:mc="http://schemas.openxmlformats.org/markup-compatibility/2006">
          <mc:Choice Requires="x14">
            <control shapeId="13491" r:id="rId144" name="Check Box 179">
              <controlPr defaultSize="0" autoFill="0" autoLine="0" autoPict="0">
                <anchor moveWithCells="1">
                  <from>
                    <xdr:col>5</xdr:col>
                    <xdr:colOff>38100</xdr:colOff>
                    <xdr:row>13</xdr:row>
                    <xdr:rowOff>9525</xdr:rowOff>
                  </from>
                  <to>
                    <xdr:col>8</xdr:col>
                    <xdr:colOff>104775</xdr:colOff>
                    <xdr:row>14</xdr:row>
                    <xdr:rowOff>19050</xdr:rowOff>
                  </to>
                </anchor>
              </controlPr>
            </control>
          </mc:Choice>
        </mc:AlternateContent>
        <mc:AlternateContent xmlns:mc="http://schemas.openxmlformats.org/markup-compatibility/2006">
          <mc:Choice Requires="x14">
            <control shapeId="13492" r:id="rId145" name="Check Box 180">
              <controlPr defaultSize="0" autoFill="0" autoLine="0" autoPict="0">
                <anchor moveWithCells="1">
                  <from>
                    <xdr:col>8</xdr:col>
                    <xdr:colOff>276225</xdr:colOff>
                    <xdr:row>13</xdr:row>
                    <xdr:rowOff>9525</xdr:rowOff>
                  </from>
                  <to>
                    <xdr:col>12</xdr:col>
                    <xdr:colOff>57150</xdr:colOff>
                    <xdr:row>14</xdr:row>
                    <xdr:rowOff>19050</xdr:rowOff>
                  </to>
                </anchor>
              </controlPr>
            </control>
          </mc:Choice>
        </mc:AlternateContent>
        <mc:AlternateContent xmlns:mc="http://schemas.openxmlformats.org/markup-compatibility/2006">
          <mc:Choice Requires="x14">
            <control shapeId="13493" r:id="rId146" name="Check Box 181">
              <controlPr defaultSize="0" autoFill="0" autoLine="0" autoPict="0">
                <anchor moveWithCells="1">
                  <from>
                    <xdr:col>12</xdr:col>
                    <xdr:colOff>247650</xdr:colOff>
                    <xdr:row>13</xdr:row>
                    <xdr:rowOff>9525</xdr:rowOff>
                  </from>
                  <to>
                    <xdr:col>16</xdr:col>
                    <xdr:colOff>28575</xdr:colOff>
                    <xdr:row>14</xdr:row>
                    <xdr:rowOff>19050</xdr:rowOff>
                  </to>
                </anchor>
              </controlPr>
            </control>
          </mc:Choice>
        </mc:AlternateContent>
        <mc:AlternateContent xmlns:mc="http://schemas.openxmlformats.org/markup-compatibility/2006">
          <mc:Choice Requires="x14">
            <control shapeId="13496" r:id="rId147" name="Check Box 184">
              <controlPr defaultSize="0" autoFill="0" autoLine="0" autoPict="0">
                <anchor moveWithCells="1">
                  <from>
                    <xdr:col>17</xdr:col>
                    <xdr:colOff>19050</xdr:colOff>
                    <xdr:row>13</xdr:row>
                    <xdr:rowOff>9525</xdr:rowOff>
                  </from>
                  <to>
                    <xdr:col>22</xdr:col>
                    <xdr:colOff>514350</xdr:colOff>
                    <xdr:row>14</xdr:row>
                    <xdr:rowOff>19050</xdr:rowOff>
                  </to>
                </anchor>
              </controlPr>
            </control>
          </mc:Choice>
        </mc:AlternateContent>
        <mc:AlternateContent xmlns:mc="http://schemas.openxmlformats.org/markup-compatibility/2006">
          <mc:Choice Requires="x14">
            <control shapeId="13497" r:id="rId148" name="Check Box 185">
              <controlPr defaultSize="0" autoFill="0" autoLine="0" autoPict="0">
                <anchor moveWithCells="1">
                  <from>
                    <xdr:col>5</xdr:col>
                    <xdr:colOff>38100</xdr:colOff>
                    <xdr:row>14</xdr:row>
                    <xdr:rowOff>295275</xdr:rowOff>
                  </from>
                  <to>
                    <xdr:col>7</xdr:col>
                    <xdr:colOff>85725</xdr:colOff>
                    <xdr:row>16</xdr:row>
                    <xdr:rowOff>9525</xdr:rowOff>
                  </to>
                </anchor>
              </controlPr>
            </control>
          </mc:Choice>
        </mc:AlternateContent>
        <mc:AlternateContent xmlns:mc="http://schemas.openxmlformats.org/markup-compatibility/2006">
          <mc:Choice Requires="x14">
            <control shapeId="13498" r:id="rId149" name="Check Box 186">
              <controlPr defaultSize="0" autoFill="0" autoLine="0" autoPict="0">
                <anchor moveWithCells="1">
                  <from>
                    <xdr:col>20</xdr:col>
                    <xdr:colOff>28575</xdr:colOff>
                    <xdr:row>60</xdr:row>
                    <xdr:rowOff>0</xdr:rowOff>
                  </from>
                  <to>
                    <xdr:col>22</xdr:col>
                    <xdr:colOff>209550</xdr:colOff>
                    <xdr:row>61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B2DD95"/>
  </sheetPr>
  <dimension ref="A1:Y228"/>
  <sheetViews>
    <sheetView showGridLines="0" showZeros="0" showOutlineSymbols="0" view="pageBreakPreview" topLeftCell="A45" zoomScaleNormal="100" zoomScaleSheetLayoutView="100" workbookViewId="0">
      <selection activeCell="F111" sqref="F111:X112"/>
    </sheetView>
  </sheetViews>
  <sheetFormatPr defaultColWidth="3.75" defaultRowHeight="18" customHeight="1"/>
  <cols>
    <col min="1" max="24" width="3.625" style="2" customWidth="1"/>
    <col min="25" max="16384" width="3.75" style="2"/>
  </cols>
  <sheetData>
    <row r="1" spans="1:25" s="14" customFormat="1" ht="18" customHeight="1" thickBot="1">
      <c r="A1" s="104" t="s">
        <v>655</v>
      </c>
      <c r="N1" s="990" t="s">
        <v>26</v>
      </c>
      <c r="O1" s="1039"/>
      <c r="P1" s="1040"/>
      <c r="Q1" s="1024">
        <f>入力画面!$D$81</f>
        <v>0</v>
      </c>
      <c r="R1" s="1025"/>
      <c r="S1" s="1025"/>
      <c r="T1" s="1025"/>
      <c r="U1" s="1025"/>
      <c r="V1" s="1025"/>
      <c r="W1" s="1025"/>
      <c r="X1" s="1026"/>
    </row>
    <row r="2" spans="1:25" s="14" customFormat="1" ht="18" customHeight="1" thickBot="1">
      <c r="A2" s="21"/>
      <c r="N2" s="1051" t="s">
        <v>87</v>
      </c>
      <c r="O2" s="1052"/>
      <c r="P2" s="1053"/>
      <c r="Q2" s="1029" t="s">
        <v>172</v>
      </c>
      <c r="R2" s="1032"/>
      <c r="S2" s="1032"/>
      <c r="T2" s="1032"/>
      <c r="U2" s="1032"/>
      <c r="V2" s="1032"/>
      <c r="W2" s="1032"/>
      <c r="X2" s="1033"/>
    </row>
    <row r="3" spans="1:25" s="14" customFormat="1" ht="18" customHeight="1">
      <c r="A3" s="21"/>
      <c r="N3" s="377"/>
      <c r="O3" s="377"/>
      <c r="P3" s="377"/>
      <c r="Q3" s="6"/>
      <c r="T3" s="6"/>
      <c r="W3" s="20"/>
      <c r="X3" s="20"/>
    </row>
    <row r="4" spans="1:25" ht="18" customHeight="1">
      <c r="A4" s="3"/>
      <c r="P4" s="1034" t="s">
        <v>96</v>
      </c>
      <c r="Q4" s="1034"/>
      <c r="R4" s="1034"/>
      <c r="S4" s="1034"/>
      <c r="T4" s="360" t="s">
        <v>3</v>
      </c>
      <c r="V4" s="360" t="s">
        <v>4</v>
      </c>
      <c r="W4" s="360"/>
      <c r="X4" s="360" t="s">
        <v>5</v>
      </c>
      <c r="Y4" s="412" t="s">
        <v>601</v>
      </c>
    </row>
    <row r="5" spans="1:25" ht="18" customHeight="1">
      <c r="A5" s="3"/>
      <c r="C5" s="1023" t="s">
        <v>175</v>
      </c>
      <c r="D5" s="622"/>
      <c r="E5" s="622"/>
      <c r="F5" s="622"/>
      <c r="G5" s="622"/>
      <c r="H5" s="622"/>
      <c r="I5" s="622"/>
      <c r="J5" s="622"/>
      <c r="K5" s="622"/>
      <c r="L5" s="622"/>
      <c r="M5" s="622"/>
      <c r="N5" s="622"/>
      <c r="O5" s="251" t="s">
        <v>86</v>
      </c>
      <c r="P5" s="251" t="s">
        <v>97</v>
      </c>
      <c r="Q5" s="26" t="s">
        <v>88</v>
      </c>
      <c r="R5" s="20" t="s">
        <v>11</v>
      </c>
      <c r="S5" s="1036" t="s">
        <v>89</v>
      </c>
      <c r="T5" s="1037"/>
      <c r="U5" s="14"/>
      <c r="V5" s="360"/>
      <c r="W5" s="360"/>
      <c r="X5" s="360"/>
    </row>
    <row r="6" spans="1:25" ht="18" customHeight="1">
      <c r="A6" s="3"/>
      <c r="C6" s="359"/>
      <c r="D6" s="42"/>
      <c r="E6" s="42"/>
      <c r="F6" s="42"/>
      <c r="G6" s="42"/>
      <c r="H6" s="42"/>
      <c r="I6" s="42"/>
      <c r="J6" s="42"/>
      <c r="K6" s="42"/>
      <c r="L6" s="42"/>
      <c r="M6" s="42"/>
      <c r="N6" s="42"/>
      <c r="O6" s="378"/>
      <c r="P6" s="378"/>
      <c r="Q6" s="30"/>
      <c r="R6" s="360"/>
      <c r="T6"/>
      <c r="V6" s="360"/>
      <c r="W6" s="360"/>
      <c r="X6" s="360"/>
    </row>
    <row r="7" spans="1:25" ht="18" customHeight="1">
      <c r="B7" s="19" t="s">
        <v>159</v>
      </c>
      <c r="G7" s="30"/>
      <c r="H7" s="30"/>
      <c r="I7" s="30"/>
      <c r="J7" s="30"/>
      <c r="L7" s="362"/>
      <c r="M7" s="30"/>
      <c r="N7" s="30"/>
      <c r="O7" s="30"/>
      <c r="P7" s="30"/>
      <c r="Q7" s="30"/>
      <c r="R7" s="30"/>
      <c r="T7" s="360"/>
      <c r="V7" s="360"/>
      <c r="W7" s="360"/>
      <c r="X7" s="360"/>
    </row>
    <row r="8" spans="1:25" ht="18" customHeight="1">
      <c r="A8" s="3"/>
      <c r="D8" s="2" t="s">
        <v>105</v>
      </c>
      <c r="G8" s="30"/>
      <c r="H8" s="30"/>
      <c r="I8" s="30"/>
      <c r="J8" s="30"/>
      <c r="L8" s="362"/>
      <c r="M8" s="30"/>
      <c r="N8" s="30"/>
      <c r="O8" s="30"/>
      <c r="P8" s="30"/>
      <c r="Q8" s="30"/>
      <c r="R8" s="30"/>
      <c r="T8" s="360"/>
      <c r="V8" s="360"/>
      <c r="W8" s="360"/>
      <c r="X8" s="360"/>
    </row>
    <row r="9" spans="1:25" ht="18" customHeight="1">
      <c r="A9" s="3"/>
      <c r="G9" s="30"/>
      <c r="H9" s="30"/>
      <c r="I9" s="30"/>
      <c r="J9" s="30"/>
      <c r="L9" s="25"/>
      <c r="M9" s="30"/>
      <c r="N9" s="33"/>
      <c r="P9" s="50" t="s">
        <v>180</v>
      </c>
      <c r="Q9" s="27"/>
      <c r="R9" s="30"/>
      <c r="S9" s="26"/>
      <c r="T9" s="360"/>
      <c r="V9" s="360"/>
      <c r="W9" s="360"/>
      <c r="X9" s="360"/>
    </row>
    <row r="10" spans="1:25" ht="18" customHeight="1">
      <c r="A10" s="3"/>
      <c r="G10" s="30"/>
      <c r="H10" s="30"/>
      <c r="I10" s="30"/>
      <c r="J10" s="30"/>
      <c r="L10" s="25"/>
      <c r="M10" s="30"/>
      <c r="N10" s="30"/>
      <c r="O10" s="26"/>
      <c r="P10" s="787"/>
      <c r="Q10" s="787"/>
      <c r="R10" s="1041">
        <f>入力画面!$A37</f>
        <v>0</v>
      </c>
      <c r="S10" s="1042"/>
      <c r="T10" s="1042"/>
      <c r="U10" s="1042"/>
      <c r="V10" s="1042"/>
      <c r="W10" s="360"/>
      <c r="X10" s="360"/>
    </row>
    <row r="11" spans="1:25" ht="18" customHeight="1">
      <c r="A11" s="3"/>
      <c r="B11" s="1043" t="s">
        <v>182</v>
      </c>
      <c r="C11" s="1044"/>
      <c r="D11" s="1044"/>
      <c r="E11" s="1044"/>
      <c r="F11" s="1044"/>
      <c r="G11" s="1044"/>
      <c r="H11" s="1044"/>
      <c r="I11" s="1044"/>
      <c r="J11" s="1044"/>
      <c r="K11" s="1044"/>
      <c r="L11" s="1044"/>
      <c r="M11" s="1044"/>
      <c r="N11" s="1044"/>
      <c r="O11" s="1044"/>
      <c r="P11" s="1044"/>
      <c r="Q11" s="1044"/>
      <c r="R11" s="1044"/>
      <c r="S11" s="1044"/>
      <c r="T11" s="1044"/>
      <c r="U11" s="1044"/>
      <c r="V11" s="1044"/>
      <c r="W11" s="1044"/>
      <c r="X11" s="360"/>
    </row>
    <row r="12" spans="1:25" ht="18" customHeight="1" thickBot="1">
      <c r="A12" s="3"/>
      <c r="G12" s="30"/>
      <c r="H12" s="30"/>
      <c r="I12" s="30"/>
      <c r="J12" s="30"/>
      <c r="L12" s="355" t="s">
        <v>18</v>
      </c>
      <c r="M12" s="30"/>
      <c r="N12" s="30"/>
      <c r="O12" s="26"/>
      <c r="P12" s="30"/>
      <c r="Q12" s="30"/>
      <c r="R12" s="30"/>
      <c r="T12" s="360"/>
      <c r="V12" s="360"/>
      <c r="W12" s="360"/>
      <c r="X12" s="360"/>
    </row>
    <row r="13" spans="1:25" ht="27.95" customHeight="1" thickBot="1">
      <c r="A13" s="1045" t="s">
        <v>173</v>
      </c>
      <c r="B13" s="1046"/>
      <c r="C13" s="1046"/>
      <c r="D13" s="1046"/>
      <c r="E13" s="1047"/>
      <c r="F13" s="1048">
        <f>入力画面!D15</f>
        <v>0</v>
      </c>
      <c r="G13" s="1049"/>
      <c r="H13" s="1049"/>
      <c r="I13" s="1049"/>
      <c r="J13" s="1049"/>
      <c r="K13" s="1049"/>
      <c r="L13" s="1049"/>
      <c r="M13" s="1049"/>
      <c r="N13" s="1049"/>
      <c r="O13" s="1050"/>
      <c r="P13" s="1054" t="s">
        <v>15</v>
      </c>
      <c r="Q13" s="1055"/>
      <c r="R13" s="1056">
        <f>入力画面!D16</f>
        <v>0</v>
      </c>
      <c r="S13" s="1057"/>
      <c r="T13" s="1057"/>
      <c r="U13" s="1057"/>
      <c r="V13" s="1057"/>
      <c r="W13" s="1057"/>
      <c r="X13" s="1058"/>
    </row>
    <row r="14" spans="1:25" ht="18" customHeight="1">
      <c r="A14" s="1003" t="s">
        <v>596</v>
      </c>
      <c r="B14" s="1004"/>
      <c r="C14" s="1004"/>
      <c r="D14" s="1004"/>
      <c r="E14" s="1005"/>
      <c r="F14" s="1012">
        <f>入力画面!$D18</f>
        <v>0</v>
      </c>
      <c r="G14" s="1013"/>
      <c r="H14" s="1013"/>
      <c r="I14" s="1013"/>
      <c r="J14" s="1013"/>
      <c r="K14" s="1013"/>
      <c r="L14" s="1013"/>
      <c r="M14" s="1013"/>
      <c r="N14" s="1013"/>
      <c r="O14" s="1013"/>
      <c r="P14" s="1013"/>
      <c r="Q14" s="1013"/>
      <c r="R14" s="1013"/>
      <c r="S14" s="1013"/>
      <c r="T14" s="1013"/>
      <c r="U14" s="1013"/>
      <c r="V14" s="1013"/>
      <c r="W14" s="1013"/>
      <c r="X14" s="1014"/>
    </row>
    <row r="15" spans="1:25" ht="18" customHeight="1">
      <c r="A15" s="1006"/>
      <c r="B15" s="1007"/>
      <c r="C15" s="1007"/>
      <c r="D15" s="1007"/>
      <c r="E15" s="1008"/>
      <c r="F15" s="1015"/>
      <c r="G15" s="1016"/>
      <c r="H15" s="1016"/>
      <c r="I15" s="1016"/>
      <c r="J15" s="1016"/>
      <c r="K15" s="1016"/>
      <c r="L15" s="1016"/>
      <c r="M15" s="1016"/>
      <c r="N15" s="1016"/>
      <c r="O15" s="1016"/>
      <c r="P15" s="1016"/>
      <c r="Q15" s="1016"/>
      <c r="R15" s="1016"/>
      <c r="S15" s="1016"/>
      <c r="T15" s="1016"/>
      <c r="U15" s="1016"/>
      <c r="V15" s="1016"/>
      <c r="W15" s="1016"/>
      <c r="X15" s="1017"/>
    </row>
    <row r="16" spans="1:25" ht="18" customHeight="1" thickBot="1">
      <c r="A16" s="1009"/>
      <c r="B16" s="1010"/>
      <c r="C16" s="1010"/>
      <c r="D16" s="1010"/>
      <c r="E16" s="1011"/>
      <c r="F16" s="1018"/>
      <c r="G16" s="1019"/>
      <c r="H16" s="1019"/>
      <c r="I16" s="1019"/>
      <c r="J16" s="1019"/>
      <c r="K16" s="1019"/>
      <c r="L16" s="1019"/>
      <c r="M16" s="1019"/>
      <c r="N16" s="1019"/>
      <c r="O16" s="1019"/>
      <c r="P16" s="1019"/>
      <c r="Q16" s="1019"/>
      <c r="R16" s="1019"/>
      <c r="S16" s="1019"/>
      <c r="T16" s="1019"/>
      <c r="U16" s="1019"/>
      <c r="V16" s="1019"/>
      <c r="W16" s="1019"/>
      <c r="X16" s="1020"/>
    </row>
    <row r="17" spans="1:24" ht="18" customHeight="1">
      <c r="A17" s="357"/>
      <c r="B17" s="357"/>
      <c r="C17" s="357"/>
      <c r="D17" s="357"/>
      <c r="E17" s="357"/>
      <c r="F17" s="358"/>
      <c r="G17" s="358"/>
      <c r="H17" s="358"/>
      <c r="I17" s="358"/>
      <c r="J17" s="358"/>
      <c r="K17" s="358"/>
      <c r="L17" s="358"/>
      <c r="M17" s="358"/>
      <c r="N17" s="358"/>
      <c r="O17" s="358"/>
      <c r="P17" s="358"/>
      <c r="Q17" s="358"/>
      <c r="R17" s="358"/>
      <c r="S17" s="358"/>
      <c r="T17" s="358"/>
      <c r="U17" s="358"/>
      <c r="V17" s="358"/>
      <c r="W17" s="358"/>
      <c r="X17" s="358"/>
    </row>
    <row r="18" spans="1:24" ht="18" customHeight="1" thickBot="1">
      <c r="A18" s="1021" t="s">
        <v>205</v>
      </c>
      <c r="B18" s="1022"/>
      <c r="C18" s="1022"/>
      <c r="D18" s="1022"/>
      <c r="E18" s="1022"/>
      <c r="F18" s="1022"/>
      <c r="G18" s="1022"/>
      <c r="H18" s="1022"/>
      <c r="I18" s="1022"/>
      <c r="J18" s="1022"/>
      <c r="K18" s="1022"/>
      <c r="L18" s="1022"/>
      <c r="M18" s="1022"/>
      <c r="N18" s="1022"/>
      <c r="O18" s="1022"/>
      <c r="P18" s="1022"/>
      <c r="Q18" s="1022"/>
      <c r="R18" s="1022"/>
      <c r="S18" s="1022"/>
      <c r="T18" s="1022"/>
      <c r="U18" s="1022"/>
      <c r="V18" s="1022"/>
      <c r="W18" s="1022"/>
      <c r="X18" s="1022"/>
    </row>
    <row r="19" spans="1:24" ht="18" customHeight="1">
      <c r="A19" s="990" t="s">
        <v>90</v>
      </c>
      <c r="B19" s="991"/>
      <c r="C19" s="991"/>
      <c r="D19" s="991"/>
      <c r="E19" s="991"/>
      <c r="F19" s="991"/>
      <c r="G19" s="991"/>
      <c r="H19" s="991"/>
      <c r="I19" s="991"/>
      <c r="J19" s="984" t="s">
        <v>563</v>
      </c>
      <c r="K19" s="985"/>
      <c r="L19" s="985"/>
      <c r="M19" s="985"/>
      <c r="N19" s="985"/>
      <c r="O19" s="985"/>
      <c r="P19" s="985"/>
      <c r="Q19" s="985"/>
      <c r="R19" s="985"/>
      <c r="S19" s="985"/>
      <c r="T19" s="985"/>
      <c r="U19" s="985"/>
      <c r="V19" s="985"/>
      <c r="W19" s="985"/>
      <c r="X19" s="986"/>
    </row>
    <row r="20" spans="1:24" ht="18" customHeight="1" thickBot="1">
      <c r="A20" s="992"/>
      <c r="B20" s="993"/>
      <c r="C20" s="993"/>
      <c r="D20" s="993"/>
      <c r="E20" s="993"/>
      <c r="F20" s="993"/>
      <c r="G20" s="993"/>
      <c r="H20" s="993"/>
      <c r="I20" s="993"/>
      <c r="J20" s="987"/>
      <c r="K20" s="988"/>
      <c r="L20" s="988"/>
      <c r="M20" s="988"/>
      <c r="N20" s="988"/>
      <c r="O20" s="988"/>
      <c r="P20" s="988"/>
      <c r="Q20" s="988"/>
      <c r="R20" s="988"/>
      <c r="S20" s="988"/>
      <c r="T20" s="988"/>
      <c r="U20" s="988"/>
      <c r="V20" s="988"/>
      <c r="W20" s="988"/>
      <c r="X20" s="989"/>
    </row>
    <row r="21" spans="1:24" s="34" customFormat="1" ht="18" customHeight="1">
      <c r="A21" s="980">
        <f>入力画面!A40</f>
        <v>0</v>
      </c>
      <c r="B21" s="981"/>
      <c r="C21" s="981"/>
      <c r="D21" s="981"/>
      <c r="E21" s="981"/>
      <c r="F21" s="981"/>
      <c r="G21" s="981"/>
      <c r="H21" s="981"/>
      <c r="I21" s="981"/>
      <c r="J21" s="999">
        <f>入力画面!E40</f>
        <v>0</v>
      </c>
      <c r="K21" s="999"/>
      <c r="L21" s="999"/>
      <c r="M21" s="999"/>
      <c r="N21" s="999"/>
      <c r="O21" s="999"/>
      <c r="P21" s="999"/>
      <c r="Q21" s="999"/>
      <c r="R21" s="999"/>
      <c r="S21" s="999"/>
      <c r="T21" s="999"/>
      <c r="U21" s="999"/>
      <c r="V21" s="999"/>
      <c r="W21" s="999"/>
      <c r="X21" s="1000"/>
    </row>
    <row r="22" spans="1:24" s="34" customFormat="1" ht="18" customHeight="1">
      <c r="A22" s="982">
        <f>入力画面!A41</f>
        <v>0</v>
      </c>
      <c r="B22" s="983"/>
      <c r="C22" s="983"/>
      <c r="D22" s="983"/>
      <c r="E22" s="983"/>
      <c r="F22" s="983"/>
      <c r="G22" s="983"/>
      <c r="H22" s="983"/>
      <c r="I22" s="983"/>
      <c r="J22" s="976">
        <f>入力画面!E41</f>
        <v>0</v>
      </c>
      <c r="K22" s="976"/>
      <c r="L22" s="976"/>
      <c r="M22" s="976"/>
      <c r="N22" s="976"/>
      <c r="O22" s="976"/>
      <c r="P22" s="976"/>
      <c r="Q22" s="976"/>
      <c r="R22" s="976"/>
      <c r="S22" s="976"/>
      <c r="T22" s="976"/>
      <c r="U22" s="976"/>
      <c r="V22" s="976"/>
      <c r="W22" s="976"/>
      <c r="X22" s="977"/>
    </row>
    <row r="23" spans="1:24" s="34" customFormat="1" ht="18" customHeight="1">
      <c r="A23" s="982">
        <f>入力画面!A42</f>
        <v>0</v>
      </c>
      <c r="B23" s="983"/>
      <c r="C23" s="983"/>
      <c r="D23" s="983"/>
      <c r="E23" s="983"/>
      <c r="F23" s="983"/>
      <c r="G23" s="983"/>
      <c r="H23" s="983"/>
      <c r="I23" s="983"/>
      <c r="J23" s="976">
        <f>入力画面!E42</f>
        <v>0</v>
      </c>
      <c r="K23" s="976"/>
      <c r="L23" s="976"/>
      <c r="M23" s="976"/>
      <c r="N23" s="976"/>
      <c r="O23" s="976"/>
      <c r="P23" s="976"/>
      <c r="Q23" s="976"/>
      <c r="R23" s="976"/>
      <c r="S23" s="976"/>
      <c r="T23" s="976"/>
      <c r="U23" s="976"/>
      <c r="V23" s="976"/>
      <c r="W23" s="976"/>
      <c r="X23" s="977"/>
    </row>
    <row r="24" spans="1:24" s="34" customFormat="1" ht="18" customHeight="1">
      <c r="A24" s="982">
        <f>入力画面!A43</f>
        <v>0</v>
      </c>
      <c r="B24" s="983"/>
      <c r="C24" s="983"/>
      <c r="D24" s="983"/>
      <c r="E24" s="983"/>
      <c r="F24" s="983"/>
      <c r="G24" s="983"/>
      <c r="H24" s="983"/>
      <c r="I24" s="983"/>
      <c r="J24" s="976">
        <f>入力画面!E43</f>
        <v>0</v>
      </c>
      <c r="K24" s="976"/>
      <c r="L24" s="976"/>
      <c r="M24" s="976"/>
      <c r="N24" s="976"/>
      <c r="O24" s="976"/>
      <c r="P24" s="976"/>
      <c r="Q24" s="976"/>
      <c r="R24" s="976"/>
      <c r="S24" s="976"/>
      <c r="T24" s="976"/>
      <c r="U24" s="976"/>
      <c r="V24" s="976"/>
      <c r="W24" s="976"/>
      <c r="X24" s="977"/>
    </row>
    <row r="25" spans="1:24" s="34" customFormat="1" ht="18" customHeight="1">
      <c r="A25" s="982">
        <f>入力画面!A44</f>
        <v>0</v>
      </c>
      <c r="B25" s="983"/>
      <c r="C25" s="983"/>
      <c r="D25" s="983"/>
      <c r="E25" s="983"/>
      <c r="F25" s="983"/>
      <c r="G25" s="983"/>
      <c r="H25" s="983"/>
      <c r="I25" s="983"/>
      <c r="J25" s="976">
        <f>入力画面!E44</f>
        <v>0</v>
      </c>
      <c r="K25" s="976"/>
      <c r="L25" s="976"/>
      <c r="M25" s="976"/>
      <c r="N25" s="976"/>
      <c r="O25" s="976"/>
      <c r="P25" s="976"/>
      <c r="Q25" s="976"/>
      <c r="R25" s="976"/>
      <c r="S25" s="976"/>
      <c r="T25" s="976"/>
      <c r="U25" s="976"/>
      <c r="V25" s="976"/>
      <c r="W25" s="976"/>
      <c r="X25" s="977"/>
    </row>
    <row r="26" spans="1:24" s="34" customFormat="1" ht="18" customHeight="1">
      <c r="A26" s="982">
        <f>入力画面!A45</f>
        <v>0</v>
      </c>
      <c r="B26" s="983"/>
      <c r="C26" s="983"/>
      <c r="D26" s="983"/>
      <c r="E26" s="983"/>
      <c r="F26" s="983"/>
      <c r="G26" s="983"/>
      <c r="H26" s="983"/>
      <c r="I26" s="983"/>
      <c r="J26" s="976">
        <f>入力画面!E45</f>
        <v>0</v>
      </c>
      <c r="K26" s="976"/>
      <c r="L26" s="976"/>
      <c r="M26" s="976"/>
      <c r="N26" s="976"/>
      <c r="O26" s="976"/>
      <c r="P26" s="976"/>
      <c r="Q26" s="976"/>
      <c r="R26" s="976"/>
      <c r="S26" s="976"/>
      <c r="T26" s="976"/>
      <c r="U26" s="976"/>
      <c r="V26" s="976"/>
      <c r="W26" s="976"/>
      <c r="X26" s="977"/>
    </row>
    <row r="27" spans="1:24" s="34" customFormat="1" ht="18" customHeight="1">
      <c r="A27" s="996">
        <f>入力画面!A46</f>
        <v>0</v>
      </c>
      <c r="B27" s="997"/>
      <c r="C27" s="997"/>
      <c r="D27" s="997"/>
      <c r="E27" s="997"/>
      <c r="F27" s="997"/>
      <c r="G27" s="997"/>
      <c r="H27" s="997"/>
      <c r="I27" s="998"/>
      <c r="J27" s="976">
        <f>入力画面!E46</f>
        <v>0</v>
      </c>
      <c r="K27" s="976"/>
      <c r="L27" s="976"/>
      <c r="M27" s="976"/>
      <c r="N27" s="976"/>
      <c r="O27" s="976"/>
      <c r="P27" s="976"/>
      <c r="Q27" s="976"/>
      <c r="R27" s="976"/>
      <c r="S27" s="976"/>
      <c r="T27" s="976"/>
      <c r="U27" s="976"/>
      <c r="V27" s="976"/>
      <c r="W27" s="976"/>
      <c r="X27" s="977"/>
    </row>
    <row r="28" spans="1:24" s="34" customFormat="1" ht="18" customHeight="1">
      <c r="A28" s="982">
        <f>入力画面!A47</f>
        <v>0</v>
      </c>
      <c r="B28" s="983"/>
      <c r="C28" s="983"/>
      <c r="D28" s="983"/>
      <c r="E28" s="983"/>
      <c r="F28" s="983"/>
      <c r="G28" s="983"/>
      <c r="H28" s="983"/>
      <c r="I28" s="983"/>
      <c r="J28" s="976">
        <f>入力画面!E47</f>
        <v>0</v>
      </c>
      <c r="K28" s="976"/>
      <c r="L28" s="976"/>
      <c r="M28" s="976"/>
      <c r="N28" s="976"/>
      <c r="O28" s="976"/>
      <c r="P28" s="976"/>
      <c r="Q28" s="976"/>
      <c r="R28" s="976"/>
      <c r="S28" s="976"/>
      <c r="T28" s="976"/>
      <c r="U28" s="976"/>
      <c r="V28" s="976"/>
      <c r="W28" s="976"/>
      <c r="X28" s="977"/>
    </row>
    <row r="29" spans="1:24" s="34" customFormat="1" ht="18" customHeight="1">
      <c r="A29" s="982">
        <f>入力画面!A48</f>
        <v>0</v>
      </c>
      <c r="B29" s="983"/>
      <c r="C29" s="983"/>
      <c r="D29" s="983"/>
      <c r="E29" s="983"/>
      <c r="F29" s="983"/>
      <c r="G29" s="983"/>
      <c r="H29" s="983"/>
      <c r="I29" s="983"/>
      <c r="J29" s="976">
        <f>入力画面!E48</f>
        <v>0</v>
      </c>
      <c r="K29" s="976"/>
      <c r="L29" s="976"/>
      <c r="M29" s="976"/>
      <c r="N29" s="976"/>
      <c r="O29" s="976"/>
      <c r="P29" s="976"/>
      <c r="Q29" s="976"/>
      <c r="R29" s="976"/>
      <c r="S29" s="976"/>
      <c r="T29" s="976"/>
      <c r="U29" s="976"/>
      <c r="V29" s="976"/>
      <c r="W29" s="976"/>
      <c r="X29" s="977"/>
    </row>
    <row r="30" spans="1:24" s="34" customFormat="1" ht="18" customHeight="1">
      <c r="A30" s="982">
        <f>入力画面!A49</f>
        <v>0</v>
      </c>
      <c r="B30" s="983"/>
      <c r="C30" s="983"/>
      <c r="D30" s="983"/>
      <c r="E30" s="983"/>
      <c r="F30" s="983"/>
      <c r="G30" s="983"/>
      <c r="H30" s="983"/>
      <c r="I30" s="983"/>
      <c r="J30" s="976">
        <f>入力画面!E49</f>
        <v>0</v>
      </c>
      <c r="K30" s="976"/>
      <c r="L30" s="976"/>
      <c r="M30" s="976"/>
      <c r="N30" s="976"/>
      <c r="O30" s="976"/>
      <c r="P30" s="976"/>
      <c r="Q30" s="976"/>
      <c r="R30" s="976"/>
      <c r="S30" s="976"/>
      <c r="T30" s="976"/>
      <c r="U30" s="976"/>
      <c r="V30" s="976"/>
      <c r="W30" s="976"/>
      <c r="X30" s="977"/>
    </row>
    <row r="31" spans="1:24" s="34" customFormat="1" ht="18" customHeight="1">
      <c r="A31" s="982">
        <f>入力画面!A50</f>
        <v>0</v>
      </c>
      <c r="B31" s="983"/>
      <c r="C31" s="983"/>
      <c r="D31" s="983"/>
      <c r="E31" s="983"/>
      <c r="F31" s="983"/>
      <c r="G31" s="983"/>
      <c r="H31" s="983"/>
      <c r="I31" s="983"/>
      <c r="J31" s="976">
        <f>入力画面!E50</f>
        <v>0</v>
      </c>
      <c r="K31" s="976"/>
      <c r="L31" s="976"/>
      <c r="M31" s="976"/>
      <c r="N31" s="976"/>
      <c r="O31" s="976"/>
      <c r="P31" s="976"/>
      <c r="Q31" s="976"/>
      <c r="R31" s="976"/>
      <c r="S31" s="976"/>
      <c r="T31" s="976"/>
      <c r="U31" s="976"/>
      <c r="V31" s="976"/>
      <c r="W31" s="976"/>
      <c r="X31" s="977"/>
    </row>
    <row r="32" spans="1:24" s="34" customFormat="1" ht="18" customHeight="1">
      <c r="A32" s="982">
        <f>入力画面!A51</f>
        <v>0</v>
      </c>
      <c r="B32" s="983"/>
      <c r="C32" s="983"/>
      <c r="D32" s="983"/>
      <c r="E32" s="983"/>
      <c r="F32" s="983"/>
      <c r="G32" s="983"/>
      <c r="H32" s="983"/>
      <c r="I32" s="983"/>
      <c r="J32" s="976">
        <f>入力画面!E51</f>
        <v>0</v>
      </c>
      <c r="K32" s="976"/>
      <c r="L32" s="976"/>
      <c r="M32" s="976"/>
      <c r="N32" s="976"/>
      <c r="O32" s="976"/>
      <c r="P32" s="976"/>
      <c r="Q32" s="976"/>
      <c r="R32" s="976"/>
      <c r="S32" s="976"/>
      <c r="T32" s="976"/>
      <c r="U32" s="976"/>
      <c r="V32" s="976"/>
      <c r="W32" s="976"/>
      <c r="X32" s="977"/>
    </row>
    <row r="33" spans="1:25" s="34" customFormat="1" ht="18" customHeight="1">
      <c r="A33" s="982">
        <f>入力画面!A52</f>
        <v>0</v>
      </c>
      <c r="B33" s="983"/>
      <c r="C33" s="983"/>
      <c r="D33" s="983"/>
      <c r="E33" s="983"/>
      <c r="F33" s="983"/>
      <c r="G33" s="983"/>
      <c r="H33" s="983"/>
      <c r="I33" s="983"/>
      <c r="J33" s="976">
        <f>入力画面!E52</f>
        <v>0</v>
      </c>
      <c r="K33" s="976"/>
      <c r="L33" s="976"/>
      <c r="M33" s="976"/>
      <c r="N33" s="976"/>
      <c r="O33" s="976"/>
      <c r="P33" s="976"/>
      <c r="Q33" s="976"/>
      <c r="R33" s="976"/>
      <c r="S33" s="976"/>
      <c r="T33" s="976"/>
      <c r="U33" s="976"/>
      <c r="V33" s="976"/>
      <c r="W33" s="976"/>
      <c r="X33" s="977"/>
    </row>
    <row r="34" spans="1:25" s="34" customFormat="1" ht="18" customHeight="1">
      <c r="A34" s="982">
        <f>入力画面!A53</f>
        <v>0</v>
      </c>
      <c r="B34" s="983"/>
      <c r="C34" s="983"/>
      <c r="D34" s="983"/>
      <c r="E34" s="983"/>
      <c r="F34" s="983"/>
      <c r="G34" s="983"/>
      <c r="H34" s="983"/>
      <c r="I34" s="983"/>
      <c r="J34" s="976">
        <f>入力画面!E53</f>
        <v>0</v>
      </c>
      <c r="K34" s="976"/>
      <c r="L34" s="976"/>
      <c r="M34" s="976"/>
      <c r="N34" s="976"/>
      <c r="O34" s="976"/>
      <c r="P34" s="976"/>
      <c r="Q34" s="976"/>
      <c r="R34" s="976"/>
      <c r="S34" s="976"/>
      <c r="T34" s="976"/>
      <c r="U34" s="976"/>
      <c r="V34" s="976"/>
      <c r="W34" s="976"/>
      <c r="X34" s="977"/>
    </row>
    <row r="35" spans="1:25" s="34" customFormat="1" ht="18" customHeight="1" thickBot="1">
      <c r="A35" s="994">
        <f>入力画面!A54</f>
        <v>0</v>
      </c>
      <c r="B35" s="995"/>
      <c r="C35" s="995"/>
      <c r="D35" s="995"/>
      <c r="E35" s="995"/>
      <c r="F35" s="995"/>
      <c r="G35" s="995"/>
      <c r="H35" s="995"/>
      <c r="I35" s="995"/>
      <c r="J35" s="978">
        <f>入力画面!E54</f>
        <v>0</v>
      </c>
      <c r="K35" s="978"/>
      <c r="L35" s="978"/>
      <c r="M35" s="978"/>
      <c r="N35" s="978"/>
      <c r="O35" s="978"/>
      <c r="P35" s="978"/>
      <c r="Q35" s="978"/>
      <c r="R35" s="978"/>
      <c r="S35" s="978"/>
      <c r="T35" s="978"/>
      <c r="U35" s="978"/>
      <c r="V35" s="978"/>
      <c r="W35" s="978"/>
      <c r="X35" s="979"/>
    </row>
    <row r="36" spans="1:25" ht="18" customHeight="1">
      <c r="A36" s="353"/>
      <c r="B36" s="353"/>
      <c r="C36" s="353"/>
      <c r="D36" s="353"/>
      <c r="E36" s="353"/>
      <c r="F36" s="22"/>
      <c r="G36" s="22"/>
      <c r="H36" s="22"/>
      <c r="I36" s="22"/>
      <c r="J36" s="22"/>
      <c r="K36" s="22"/>
      <c r="L36" s="22"/>
      <c r="M36" s="22"/>
      <c r="N36" s="22"/>
      <c r="O36" s="22"/>
      <c r="P36" s="22"/>
      <c r="Q36" s="22"/>
      <c r="R36" s="1038" t="s">
        <v>148</v>
      </c>
      <c r="S36" s="1038"/>
      <c r="T36" s="1038"/>
      <c r="U36" s="1038"/>
      <c r="V36" s="1038"/>
      <c r="W36" s="1038"/>
      <c r="X36" s="1038"/>
      <c r="Y36" s="412" t="s">
        <v>602</v>
      </c>
    </row>
    <row r="37" spans="1:25" ht="6.75" customHeight="1">
      <c r="A37" s="44"/>
      <c r="B37" s="355"/>
      <c r="C37" s="353"/>
      <c r="D37" s="974"/>
      <c r="E37" s="622"/>
      <c r="F37" s="622"/>
      <c r="G37" s="622"/>
      <c r="H37" s="622"/>
      <c r="I37" s="622"/>
      <c r="J37" s="622"/>
      <c r="K37" s="622"/>
      <c r="L37" s="622"/>
      <c r="M37" s="622"/>
      <c r="N37" s="622"/>
      <c r="O37" s="22"/>
      <c r="P37" s="22"/>
      <c r="Q37" s="22"/>
      <c r="R37" s="22"/>
      <c r="S37" s="14"/>
      <c r="T37" s="14"/>
      <c r="U37" s="14"/>
      <c r="V37" s="14"/>
      <c r="W37" s="14"/>
      <c r="X37" s="14"/>
    </row>
    <row r="38" spans="1:25" ht="6.75" customHeight="1">
      <c r="A38" s="34"/>
      <c r="B38" s="353"/>
      <c r="C38" s="353"/>
      <c r="F38" s="1001"/>
      <c r="G38" s="1001"/>
      <c r="H38" s="1001"/>
      <c r="I38" s="1001"/>
      <c r="J38" s="1001"/>
      <c r="K38" s="113"/>
      <c r="L38" s="22"/>
      <c r="M38" s="22"/>
      <c r="N38" s="22"/>
      <c r="O38" s="22"/>
      <c r="P38" s="22"/>
      <c r="Q38" s="22"/>
      <c r="R38" s="22"/>
      <c r="S38" s="14"/>
      <c r="T38" s="14"/>
      <c r="U38" s="14"/>
      <c r="V38" s="14"/>
      <c r="W38" s="14"/>
      <c r="X38" s="14"/>
    </row>
    <row r="39" spans="1:25" ht="6.75" customHeight="1">
      <c r="A39" s="34"/>
      <c r="B39" s="353"/>
      <c r="C39" s="353"/>
      <c r="D39" s="361"/>
      <c r="E39" s="375"/>
      <c r="F39" s="375"/>
      <c r="G39" s="375"/>
      <c r="H39" s="375"/>
      <c r="I39" s="375"/>
      <c r="J39" s="375"/>
      <c r="K39" s="22"/>
      <c r="L39" s="22"/>
      <c r="M39" s="22"/>
      <c r="N39" s="22"/>
      <c r="O39" s="22"/>
      <c r="P39" s="22"/>
      <c r="Q39" s="22"/>
      <c r="R39" s="22"/>
      <c r="S39" s="14"/>
      <c r="T39" s="14"/>
      <c r="U39" s="14"/>
      <c r="V39" s="14"/>
      <c r="W39" s="14"/>
      <c r="X39" s="14"/>
    </row>
    <row r="40" spans="1:25" ht="18" customHeight="1">
      <c r="A40" s="866" t="s">
        <v>206</v>
      </c>
      <c r="B40" s="1035"/>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row>
    <row r="41" spans="1:25" ht="18" customHeight="1">
      <c r="A41" s="353"/>
      <c r="B41" s="42"/>
      <c r="C41" s="42"/>
      <c r="D41" s="42"/>
      <c r="E41" s="42"/>
      <c r="F41" s="42"/>
      <c r="G41" s="42"/>
      <c r="H41" s="42"/>
      <c r="I41" s="42"/>
      <c r="J41" s="42"/>
      <c r="K41" s="42"/>
      <c r="L41"/>
      <c r="M41"/>
      <c r="N41"/>
      <c r="O41" t="s">
        <v>218</v>
      </c>
      <c r="P41"/>
      <c r="Q41"/>
      <c r="R41" s="42"/>
      <c r="S41" s="42"/>
      <c r="T41" s="42"/>
      <c r="U41" s="42"/>
      <c r="V41" s="42"/>
      <c r="W41" s="42"/>
      <c r="X41"/>
    </row>
    <row r="42" spans="1:25" ht="6.75" customHeight="1">
      <c r="A42" s="353"/>
      <c r="B42" s="42"/>
      <c r="C42" s="42"/>
      <c r="D42" s="42"/>
      <c r="E42" s="42"/>
      <c r="F42" s="42"/>
      <c r="G42" s="42"/>
      <c r="H42" s="42"/>
      <c r="I42" s="42"/>
      <c r="J42" s="42"/>
      <c r="K42" s="42"/>
      <c r="L42"/>
      <c r="M42"/>
      <c r="N42"/>
      <c r="O42"/>
      <c r="P42"/>
      <c r="Q42"/>
      <c r="R42" s="45"/>
      <c r="S42" s="45"/>
      <c r="T42" s="45"/>
      <c r="U42" s="45"/>
      <c r="V42" s="45"/>
      <c r="W42" s="45"/>
      <c r="X42"/>
    </row>
    <row r="43" spans="1:25" ht="48" customHeight="1" thickBot="1">
      <c r="A43" s="21" t="s">
        <v>95</v>
      </c>
      <c r="B43" s="1002" t="s">
        <v>215</v>
      </c>
      <c r="C43" s="1002"/>
      <c r="D43" s="1002"/>
      <c r="E43" s="1002"/>
      <c r="F43" s="1002"/>
      <c r="G43" s="1002"/>
      <c r="H43" s="1002"/>
      <c r="I43" s="1002"/>
      <c r="J43" s="1002"/>
      <c r="K43" s="1002"/>
      <c r="L43" s="1002"/>
      <c r="M43" s="1002"/>
      <c r="N43" s="1002"/>
      <c r="O43" s="1002"/>
      <c r="P43" s="1002"/>
      <c r="Q43" s="1002"/>
      <c r="R43" s="1002"/>
      <c r="S43" s="1002"/>
      <c r="T43" s="1002"/>
      <c r="U43" s="1002"/>
      <c r="V43" s="1002"/>
      <c r="W43" s="1002"/>
      <c r="X43" s="1002"/>
    </row>
    <row r="44" spans="1:25" s="14" customFormat="1" ht="18" customHeight="1" thickBot="1">
      <c r="A44" s="104" t="s">
        <v>656</v>
      </c>
      <c r="N44" s="1029" t="s">
        <v>26</v>
      </c>
      <c r="O44" s="1032"/>
      <c r="P44" s="1033"/>
      <c r="Q44" s="1024">
        <f>入力画面!$D$81</f>
        <v>0</v>
      </c>
      <c r="R44" s="1027"/>
      <c r="S44" s="1027"/>
      <c r="T44" s="1027"/>
      <c r="U44" s="1027"/>
      <c r="V44" s="1027"/>
      <c r="W44" s="1027"/>
      <c r="X44" s="1028"/>
    </row>
    <row r="45" spans="1:25" s="14" customFormat="1" ht="18" customHeight="1" thickBot="1">
      <c r="A45" s="21"/>
      <c r="N45" s="1024" t="s">
        <v>52</v>
      </c>
      <c r="O45" s="1025"/>
      <c r="P45" s="1026"/>
      <c r="Q45" s="1029" t="s">
        <v>172</v>
      </c>
      <c r="R45" s="1030"/>
      <c r="S45" s="1030"/>
      <c r="T45" s="1030"/>
      <c r="U45" s="1030"/>
      <c r="V45" s="1030"/>
      <c r="W45" s="1030"/>
      <c r="X45" s="1031"/>
    </row>
    <row r="46" spans="1:25" s="14" customFormat="1" ht="18" customHeight="1">
      <c r="A46" s="21"/>
      <c r="N46" s="30"/>
      <c r="O46" s="30"/>
      <c r="P46" s="30"/>
      <c r="Q46" s="6"/>
      <c r="T46" s="6"/>
      <c r="W46" s="20"/>
      <c r="X46" s="20"/>
    </row>
    <row r="47" spans="1:25" ht="15.95" customHeight="1">
      <c r="A47" s="3"/>
      <c r="P47" s="360"/>
      <c r="Q47" s="6" t="s">
        <v>96</v>
      </c>
      <c r="R47" s="1034"/>
      <c r="S47" s="1034"/>
      <c r="T47" s="360" t="s">
        <v>3</v>
      </c>
      <c r="V47" s="360" t="s">
        <v>4</v>
      </c>
      <c r="W47" s="360"/>
      <c r="X47" s="360" t="s">
        <v>5</v>
      </c>
      <c r="Y47" s="412" t="s">
        <v>676</v>
      </c>
    </row>
    <row r="48" spans="1:25" ht="15.95" customHeight="1">
      <c r="A48" s="975" t="s">
        <v>585</v>
      </c>
      <c r="B48" s="975"/>
      <c r="C48" s="975"/>
      <c r="D48" s="975"/>
      <c r="E48" s="975"/>
      <c r="F48" s="975"/>
      <c r="G48" s="975"/>
      <c r="H48" s="975"/>
      <c r="I48" s="975"/>
      <c r="J48" s="975"/>
      <c r="K48" s="975"/>
      <c r="L48" s="975"/>
      <c r="M48" s="975"/>
      <c r="N48" s="975"/>
      <c r="O48" s="975"/>
      <c r="P48" s="975"/>
      <c r="Q48" s="975"/>
      <c r="R48" s="975"/>
      <c r="S48" s="975"/>
      <c r="T48" s="975"/>
      <c r="U48" s="975"/>
      <c r="V48" s="975"/>
      <c r="W48" s="975"/>
      <c r="X48" s="975"/>
    </row>
    <row r="49" spans="1:24" ht="15.95" customHeight="1">
      <c r="A49" s="4"/>
      <c r="B49" s="2" t="s">
        <v>159</v>
      </c>
      <c r="C49" s="32"/>
      <c r="D49" s="32"/>
      <c r="E49" s="32"/>
      <c r="F49" s="32"/>
      <c r="G49" s="32"/>
      <c r="H49" s="32"/>
    </row>
    <row r="50" spans="1:24" ht="15.95" customHeight="1">
      <c r="A50" s="4"/>
      <c r="B50" s="32"/>
      <c r="D50" s="2" t="s">
        <v>105</v>
      </c>
    </row>
    <row r="51" spans="1:24" ht="15.95" customHeight="1">
      <c r="A51" s="4"/>
      <c r="J51" s="37"/>
      <c r="O51" s="2" t="s">
        <v>76</v>
      </c>
    </row>
    <row r="52" spans="1:24" ht="15.95" customHeight="1">
      <c r="A52" s="4"/>
      <c r="N52" s="5"/>
      <c r="O52" s="872" t="s">
        <v>38</v>
      </c>
      <c r="P52" s="872"/>
      <c r="Q52" s="865">
        <f>入力画面!D9</f>
        <v>0</v>
      </c>
      <c r="R52" s="866"/>
      <c r="S52" s="866"/>
      <c r="T52" s="866"/>
      <c r="U52" s="866"/>
      <c r="V52" s="866"/>
      <c r="W52" s="866"/>
      <c r="X52" s="866"/>
    </row>
    <row r="53" spans="1:24" ht="15.95" customHeight="1">
      <c r="A53" s="4"/>
      <c r="N53" s="5"/>
      <c r="O53" s="872" t="s">
        <v>17</v>
      </c>
      <c r="P53" s="872"/>
      <c r="Q53" s="865">
        <f>入力画面!D10</f>
        <v>0</v>
      </c>
      <c r="R53" s="866"/>
      <c r="S53" s="866"/>
      <c r="T53" s="866"/>
      <c r="U53" s="866"/>
      <c r="V53" s="866"/>
      <c r="W53" s="866"/>
      <c r="X53" s="866"/>
    </row>
    <row r="54" spans="1:24" ht="15.95" customHeight="1">
      <c r="A54" s="4"/>
      <c r="N54" s="5"/>
      <c r="O54" s="872" t="s">
        <v>29</v>
      </c>
      <c r="P54" s="872"/>
      <c r="Q54" s="1064">
        <f>入力画面!$D11</f>
        <v>0</v>
      </c>
      <c r="R54" s="1065"/>
      <c r="S54" s="1065"/>
      <c r="T54" s="1065"/>
      <c r="U54" s="1065"/>
      <c r="V54" s="1065"/>
      <c r="W54" s="1065"/>
      <c r="X54" s="48"/>
    </row>
    <row r="55" spans="1:24" ht="15.95" customHeight="1">
      <c r="A55" s="4"/>
      <c r="N55" s="5"/>
      <c r="O55" s="19" t="s">
        <v>180</v>
      </c>
      <c r="P55" s="6"/>
      <c r="R55" s="34"/>
      <c r="S55" s="34"/>
      <c r="T55" s="34"/>
      <c r="U55" s="34"/>
      <c r="V55" s="34"/>
      <c r="W55" s="34"/>
      <c r="X55" s="34"/>
    </row>
    <row r="56" spans="1:24" ht="15.95" customHeight="1">
      <c r="A56" s="4"/>
      <c r="N56" s="5"/>
      <c r="O56" s="872" t="s">
        <v>39</v>
      </c>
      <c r="P56" s="872"/>
      <c r="Q56" s="866">
        <f>入力画面!$K36</f>
        <v>0</v>
      </c>
      <c r="R56" s="866"/>
      <c r="S56" s="866"/>
      <c r="T56" s="866"/>
      <c r="U56" s="866"/>
      <c r="V56" s="866"/>
      <c r="W56" s="866"/>
      <c r="X56" s="866"/>
    </row>
    <row r="57" spans="1:24" ht="15.95" customHeight="1">
      <c r="A57" s="4"/>
      <c r="N57" s="5"/>
      <c r="O57" s="872" t="s">
        <v>40</v>
      </c>
      <c r="P57" s="872"/>
      <c r="Q57" s="1043">
        <f>入力画面!$A37</f>
        <v>0</v>
      </c>
      <c r="R57" s="1043"/>
      <c r="S57" s="1043"/>
      <c r="T57" s="1043"/>
      <c r="U57" s="1043"/>
      <c r="V57" s="1043"/>
      <c r="W57" s="1043"/>
      <c r="X57" s="48"/>
    </row>
    <row r="58" spans="1:24" ht="15.95" customHeight="1">
      <c r="A58" s="4"/>
      <c r="L58" s="6"/>
      <c r="M58" s="6"/>
      <c r="N58" s="5"/>
    </row>
    <row r="59" spans="1:24" ht="15.95" customHeight="1">
      <c r="A59" s="4"/>
      <c r="B59" s="1079" t="s">
        <v>199</v>
      </c>
      <c r="C59" s="1079"/>
      <c r="D59" s="1079"/>
      <c r="E59" s="1079"/>
      <c r="F59" s="1079"/>
      <c r="G59" s="1079"/>
      <c r="H59" s="1079"/>
      <c r="I59" s="1079"/>
      <c r="J59" s="1079"/>
      <c r="K59" s="1079"/>
      <c r="L59" s="1079"/>
      <c r="M59" s="1079"/>
      <c r="N59" s="1079"/>
      <c r="O59" s="1079"/>
      <c r="P59" s="1079"/>
      <c r="Q59" s="1079"/>
      <c r="R59" s="1079"/>
      <c r="S59" s="1079"/>
      <c r="T59" s="1079"/>
      <c r="U59" s="1079"/>
      <c r="V59" s="1079"/>
      <c r="W59" s="1079"/>
      <c r="X59" s="1079"/>
    </row>
    <row r="60" spans="1:24" ht="15.95" customHeight="1" thickBot="1">
      <c r="A60" s="6"/>
      <c r="B60" s="6"/>
      <c r="M60" s="2" t="s">
        <v>18</v>
      </c>
    </row>
    <row r="61" spans="1:24" ht="27.95" customHeight="1" thickBot="1">
      <c r="A61" s="1045" t="s">
        <v>173</v>
      </c>
      <c r="B61" s="1046"/>
      <c r="C61" s="1046"/>
      <c r="D61" s="1046"/>
      <c r="E61" s="1047"/>
      <c r="F61" s="1066">
        <f>入力画面!$D15</f>
        <v>0</v>
      </c>
      <c r="G61" s="1057"/>
      <c r="H61" s="1057"/>
      <c r="I61" s="1057"/>
      <c r="J61" s="1057"/>
      <c r="K61" s="1057"/>
      <c r="L61" s="1057"/>
      <c r="M61" s="1057"/>
      <c r="N61" s="1057"/>
      <c r="O61" s="1067"/>
      <c r="P61" s="1109" t="s">
        <v>15</v>
      </c>
      <c r="Q61" s="1110"/>
      <c r="R61" s="1048">
        <f>入力画面!D16</f>
        <v>0</v>
      </c>
      <c r="S61" s="1111"/>
      <c r="T61" s="1111"/>
      <c r="U61" s="1111"/>
      <c r="V61" s="1111"/>
      <c r="W61" s="1111"/>
      <c r="X61" s="1112"/>
    </row>
    <row r="62" spans="1:24" ht="15.95" customHeight="1">
      <c r="A62" s="1003" t="s">
        <v>597</v>
      </c>
      <c r="B62" s="1085"/>
      <c r="C62" s="1085"/>
      <c r="D62" s="1085"/>
      <c r="E62" s="1086"/>
      <c r="F62" s="31" t="s">
        <v>60</v>
      </c>
      <c r="G62" s="7" t="s">
        <v>19</v>
      </c>
      <c r="H62" s="7"/>
      <c r="I62" s="7"/>
      <c r="J62" s="29" t="s">
        <v>22</v>
      </c>
      <c r="K62" s="7" t="s">
        <v>20</v>
      </c>
      <c r="L62" s="7"/>
      <c r="M62" s="7"/>
      <c r="N62" s="7"/>
      <c r="O62" s="7"/>
      <c r="P62" s="7"/>
      <c r="Q62" s="7"/>
      <c r="R62" s="7"/>
      <c r="S62" s="7"/>
      <c r="T62" s="7"/>
      <c r="U62" s="7"/>
      <c r="V62" s="7"/>
      <c r="W62" s="7"/>
      <c r="X62" s="8"/>
    </row>
    <row r="63" spans="1:24" ht="15.95" customHeight="1">
      <c r="A63" s="1087"/>
      <c r="B63" s="1088"/>
      <c r="C63" s="1088"/>
      <c r="D63" s="1088"/>
      <c r="E63" s="1089"/>
      <c r="F63" s="1068">
        <f>入力画面!$D18</f>
        <v>0</v>
      </c>
      <c r="G63" s="1069"/>
      <c r="H63" s="1069"/>
      <c r="I63" s="1069"/>
      <c r="J63" s="1069"/>
      <c r="K63" s="1069"/>
      <c r="L63" s="1069"/>
      <c r="M63" s="1069"/>
      <c r="N63" s="1069"/>
      <c r="O63" s="1069"/>
      <c r="P63" s="1069"/>
      <c r="Q63" s="1069"/>
      <c r="R63" s="1069"/>
      <c r="S63" s="1069"/>
      <c r="T63" s="1069"/>
      <c r="U63" s="1069"/>
      <c r="V63" s="1069"/>
      <c r="W63" s="1069"/>
      <c r="X63" s="1070"/>
    </row>
    <row r="64" spans="1:24" ht="15.95" customHeight="1">
      <c r="A64" s="1087"/>
      <c r="B64" s="1088"/>
      <c r="C64" s="1088"/>
      <c r="D64" s="1088"/>
      <c r="E64" s="1089"/>
      <c r="F64" s="1015"/>
      <c r="G64" s="1016"/>
      <c r="H64" s="1016"/>
      <c r="I64" s="1016"/>
      <c r="J64" s="1016"/>
      <c r="K64" s="1016"/>
      <c r="L64" s="1016"/>
      <c r="M64" s="1016"/>
      <c r="N64" s="1016"/>
      <c r="O64" s="1016"/>
      <c r="P64" s="1016"/>
      <c r="Q64" s="1016"/>
      <c r="R64" s="1016"/>
      <c r="S64" s="1016"/>
      <c r="T64" s="1016"/>
      <c r="U64" s="1016"/>
      <c r="V64" s="1016"/>
      <c r="W64" s="1016"/>
      <c r="X64" s="1017"/>
    </row>
    <row r="65" spans="1:24" ht="15.95" customHeight="1" thickBot="1">
      <c r="A65" s="1090"/>
      <c r="B65" s="1091"/>
      <c r="C65" s="1091"/>
      <c r="D65" s="1091"/>
      <c r="E65" s="1092"/>
      <c r="F65" s="1018"/>
      <c r="G65" s="1019"/>
      <c r="H65" s="1019"/>
      <c r="I65" s="1019"/>
      <c r="J65" s="1019"/>
      <c r="K65" s="1019"/>
      <c r="L65" s="1019"/>
      <c r="M65" s="1019"/>
      <c r="N65" s="1019"/>
      <c r="O65" s="1019"/>
      <c r="P65" s="1019"/>
      <c r="Q65" s="1019"/>
      <c r="R65" s="1019"/>
      <c r="S65" s="1019"/>
      <c r="T65" s="1019"/>
      <c r="U65" s="1019"/>
      <c r="V65" s="1019"/>
      <c r="W65" s="1019"/>
      <c r="X65" s="1020"/>
    </row>
    <row r="66" spans="1:24" ht="15.95" customHeight="1">
      <c r="A66" s="1084" t="s">
        <v>174</v>
      </c>
      <c r="B66" s="1004"/>
      <c r="C66" s="1004"/>
      <c r="D66" s="1004"/>
      <c r="E66" s="1005"/>
      <c r="F66" s="24">
        <f>IF(入力画面!$D20="一般使用成績調査","①",1)</f>
        <v>1</v>
      </c>
      <c r="G66" s="9" t="s">
        <v>77</v>
      </c>
      <c r="H66" s="9"/>
      <c r="I66" s="9"/>
      <c r="J66" s="9"/>
      <c r="K66" s="363">
        <f>IF(入力画面!$D20="特定使用成績調査","②",2)</f>
        <v>2</v>
      </c>
      <c r="L66" s="9" t="s">
        <v>74</v>
      </c>
      <c r="M66" s="9"/>
      <c r="N66" s="9"/>
      <c r="O66" s="9"/>
      <c r="P66" s="9"/>
      <c r="Q66" s="363">
        <f>IF(入力画面!$D20="使用成績較調査","③",3)</f>
        <v>3</v>
      </c>
      <c r="R66" s="9" t="s">
        <v>170</v>
      </c>
      <c r="S66" s="9"/>
      <c r="T66" s="9"/>
      <c r="U66" s="9"/>
      <c r="V66" s="9"/>
      <c r="W66" s="9"/>
      <c r="X66" s="10"/>
    </row>
    <row r="67" spans="1:24" ht="15.95" customHeight="1">
      <c r="A67" s="1006"/>
      <c r="B67" s="1007"/>
      <c r="C67" s="1007"/>
      <c r="D67" s="1007"/>
      <c r="E67" s="1008"/>
      <c r="F67" s="336">
        <f>IF(入力画面!D20="その他","④",4)</f>
        <v>4</v>
      </c>
      <c r="G67" s="846" t="s">
        <v>577</v>
      </c>
      <c r="H67" s="846"/>
      <c r="I67" s="846"/>
      <c r="J67" s="1083">
        <f>入力画面!F21</f>
        <v>0</v>
      </c>
      <c r="K67" s="1083"/>
      <c r="L67" s="1083"/>
      <c r="M67" s="1083"/>
      <c r="N67" s="1083"/>
      <c r="O67" s="1083"/>
      <c r="P67" s="1083"/>
      <c r="Q67" s="1083"/>
      <c r="R67" s="1083"/>
      <c r="S67" s="401" t="s">
        <v>576</v>
      </c>
      <c r="T67" s="400"/>
      <c r="U67" s="400"/>
      <c r="V67" s="400"/>
      <c r="W67" s="335"/>
      <c r="X67" s="338"/>
    </row>
    <row r="68" spans="1:24" ht="15.95" customHeight="1" thickBot="1">
      <c r="A68" s="1009"/>
      <c r="B68" s="1010"/>
      <c r="C68" s="1010"/>
      <c r="D68" s="1010"/>
      <c r="E68" s="1011"/>
      <c r="F68" s="379" t="str">
        <f>IF(入力画面!$O20="全例調査","☑","□")</f>
        <v>□</v>
      </c>
      <c r="G68" s="364" t="s">
        <v>557</v>
      </c>
      <c r="H68" s="364"/>
      <c r="I68" s="364"/>
      <c r="J68" s="380" t="str">
        <f>IF(入力画面!$O20="全例以外","☑","□")</f>
        <v>□</v>
      </c>
      <c r="K68" s="364" t="s">
        <v>558</v>
      </c>
      <c r="L68" s="364"/>
      <c r="M68" s="364"/>
      <c r="X68" s="18"/>
    </row>
    <row r="69" spans="1:24" ht="32.1" customHeight="1">
      <c r="A69" s="1099" t="s">
        <v>75</v>
      </c>
      <c r="B69" s="1075" t="s">
        <v>24</v>
      </c>
      <c r="C69" s="1076"/>
      <c r="D69" s="1076"/>
      <c r="E69" s="1077"/>
      <c r="F69" s="1095">
        <f>入力画面!$D22</f>
        <v>0</v>
      </c>
      <c r="G69" s="1096"/>
      <c r="H69" s="1096"/>
      <c r="I69" s="1096"/>
      <c r="J69" s="1096"/>
      <c r="K69" s="1096"/>
      <c r="L69" s="1096"/>
      <c r="M69" s="1096"/>
      <c r="N69" s="1096"/>
      <c r="O69" s="1096"/>
      <c r="P69" s="1096"/>
      <c r="Q69" s="1096"/>
      <c r="R69" s="1096"/>
      <c r="S69" s="1096"/>
      <c r="T69" s="1096"/>
      <c r="U69" s="1096"/>
      <c r="V69" s="1096"/>
      <c r="W69" s="1096"/>
      <c r="X69" s="1097"/>
    </row>
    <row r="70" spans="1:24" ht="15.95" customHeight="1">
      <c r="A70" s="1100"/>
      <c r="B70" s="1094" t="s">
        <v>607</v>
      </c>
      <c r="C70" s="891"/>
      <c r="D70" s="891"/>
      <c r="E70" s="892"/>
      <c r="F70" s="1068" t="str">
        <f>"  "&amp;入力画面!$D$23&amp;"  "&amp;入力画面!$F$23&amp;"  "&amp;入力画面!$H$23&amp;"      "&amp;"("&amp;入力画面!$J$23&amp;"  "&amp;入力画面!$O$23&amp;"  "&amp;入力画面!$R$23&amp;")"</f>
        <v xml:space="preserve">  全体  X  症例      (１症例当たり最大  X  報告)</v>
      </c>
      <c r="G70" s="1069"/>
      <c r="H70" s="1069"/>
      <c r="I70" s="1069"/>
      <c r="J70" s="1069"/>
      <c r="K70" s="1069"/>
      <c r="L70" s="1069"/>
      <c r="M70" s="1069"/>
      <c r="N70" s="1069"/>
      <c r="O70" s="1069"/>
      <c r="P70" s="1069"/>
      <c r="Q70" s="1069"/>
      <c r="R70" s="1069"/>
      <c r="S70" s="1069"/>
      <c r="T70" s="1069"/>
      <c r="U70" s="1069"/>
      <c r="V70" s="1069"/>
      <c r="W70" s="1069"/>
      <c r="X70" s="1070"/>
    </row>
    <row r="71" spans="1:24" ht="15.95" customHeight="1">
      <c r="A71" s="1100"/>
      <c r="B71" s="798"/>
      <c r="C71" s="780"/>
      <c r="D71" s="780"/>
      <c r="E71" s="781"/>
      <c r="F71" s="922"/>
      <c r="G71" s="923"/>
      <c r="H71" s="923"/>
      <c r="I71" s="923"/>
      <c r="J71" s="923"/>
      <c r="K71" s="923"/>
      <c r="L71" s="923"/>
      <c r="M71" s="923"/>
      <c r="N71" s="923"/>
      <c r="O71" s="923"/>
      <c r="P71" s="923"/>
      <c r="Q71" s="923"/>
      <c r="R71" s="923"/>
      <c r="S71" s="923"/>
      <c r="T71" s="923"/>
      <c r="U71" s="923"/>
      <c r="V71" s="923"/>
      <c r="W71" s="923"/>
      <c r="X71" s="1093"/>
    </row>
    <row r="72" spans="1:24" ht="18" customHeight="1">
      <c r="A72" s="1100"/>
      <c r="B72" s="820" t="s">
        <v>41</v>
      </c>
      <c r="C72" s="821"/>
      <c r="D72" s="821"/>
      <c r="E72" s="879"/>
      <c r="F72" s="1068">
        <f>入力画面!$D26</f>
        <v>0</v>
      </c>
      <c r="G72" s="1069"/>
      <c r="H72" s="1069"/>
      <c r="I72" s="1069"/>
      <c r="J72" s="1069"/>
      <c r="K72" s="1069"/>
      <c r="L72" s="1069"/>
      <c r="M72" s="1069"/>
      <c r="N72" s="1069"/>
      <c r="O72" s="1069"/>
      <c r="P72" s="1069"/>
      <c r="Q72" s="1069"/>
      <c r="R72" s="1069"/>
      <c r="S72" s="1069"/>
      <c r="T72" s="1069"/>
      <c r="U72" s="1069"/>
      <c r="V72" s="1069"/>
      <c r="W72" s="1069"/>
      <c r="X72" s="1070"/>
    </row>
    <row r="73" spans="1:24" ht="18" customHeight="1">
      <c r="A73" s="1100"/>
      <c r="B73" s="822"/>
      <c r="C73" s="823"/>
      <c r="D73" s="823"/>
      <c r="E73" s="880"/>
      <c r="F73" s="1015"/>
      <c r="G73" s="1016"/>
      <c r="H73" s="1016"/>
      <c r="I73" s="1016"/>
      <c r="J73" s="1016"/>
      <c r="K73" s="1016"/>
      <c r="L73" s="1016"/>
      <c r="M73" s="1016"/>
      <c r="N73" s="1016"/>
      <c r="O73" s="1016"/>
      <c r="P73" s="1016"/>
      <c r="Q73" s="1016"/>
      <c r="R73" s="1016"/>
      <c r="S73" s="1016"/>
      <c r="T73" s="1016"/>
      <c r="U73" s="1016"/>
      <c r="V73" s="1016"/>
      <c r="W73" s="1016"/>
      <c r="X73" s="1017"/>
    </row>
    <row r="74" spans="1:24" ht="18" customHeight="1">
      <c r="A74" s="1100"/>
      <c r="B74" s="822"/>
      <c r="C74" s="823"/>
      <c r="D74" s="823"/>
      <c r="E74" s="880"/>
      <c r="F74" s="1015"/>
      <c r="G74" s="1016"/>
      <c r="H74" s="1016"/>
      <c r="I74" s="1016"/>
      <c r="J74" s="1016"/>
      <c r="K74" s="1016"/>
      <c r="L74" s="1016"/>
      <c r="M74" s="1016"/>
      <c r="N74" s="1016"/>
      <c r="O74" s="1016"/>
      <c r="P74" s="1016"/>
      <c r="Q74" s="1016"/>
      <c r="R74" s="1016"/>
      <c r="S74" s="1016"/>
      <c r="T74" s="1016"/>
      <c r="U74" s="1016"/>
      <c r="V74" s="1016"/>
      <c r="W74" s="1016"/>
      <c r="X74" s="1017"/>
    </row>
    <row r="75" spans="1:24" ht="18" customHeight="1">
      <c r="A75" s="1100"/>
      <c r="B75" s="824"/>
      <c r="C75" s="825"/>
      <c r="D75" s="825"/>
      <c r="E75" s="839"/>
      <c r="F75" s="922"/>
      <c r="G75" s="923"/>
      <c r="H75" s="923"/>
      <c r="I75" s="923"/>
      <c r="J75" s="923"/>
      <c r="K75" s="923"/>
      <c r="L75" s="923"/>
      <c r="M75" s="923"/>
      <c r="N75" s="923"/>
      <c r="O75" s="923"/>
      <c r="P75" s="923"/>
      <c r="Q75" s="923"/>
      <c r="R75" s="923"/>
      <c r="S75" s="923"/>
      <c r="T75" s="923"/>
      <c r="U75" s="923"/>
      <c r="V75" s="923"/>
      <c r="W75" s="923"/>
      <c r="X75" s="1093"/>
    </row>
    <row r="76" spans="1:24" ht="18" customHeight="1">
      <c r="A76" s="1100"/>
      <c r="B76" s="812" t="s">
        <v>564</v>
      </c>
      <c r="C76" s="775"/>
      <c r="D76" s="775"/>
      <c r="E76" s="776"/>
      <c r="F76" s="1113">
        <f>入力画面!$D30</f>
        <v>0</v>
      </c>
      <c r="G76" s="1114"/>
      <c r="H76" s="1114"/>
      <c r="I76" s="1114"/>
      <c r="J76" s="1114"/>
      <c r="K76" s="1114"/>
      <c r="L76" s="1114"/>
      <c r="M76" s="1114"/>
      <c r="N76" s="1114"/>
      <c r="O76" s="1114"/>
      <c r="P76" s="1114"/>
      <c r="Q76" s="1114"/>
      <c r="R76" s="1114"/>
      <c r="S76" s="1114"/>
      <c r="T76" s="1114"/>
      <c r="U76" s="1114"/>
      <c r="V76" s="1114"/>
      <c r="W76" s="1114"/>
      <c r="X76" s="1115"/>
    </row>
    <row r="77" spans="1:24" ht="18" customHeight="1">
      <c r="A77" s="1100"/>
      <c r="B77" s="812" t="s">
        <v>240</v>
      </c>
      <c r="C77" s="775"/>
      <c r="D77" s="775"/>
      <c r="E77" s="776"/>
      <c r="F77" s="1102">
        <f>入力画面!$D$32</f>
        <v>0</v>
      </c>
      <c r="G77" s="1103"/>
      <c r="H77" s="1103"/>
      <c r="I77" s="1103"/>
      <c r="J77" s="1103"/>
      <c r="K77" s="1103"/>
      <c r="L77" s="1103"/>
      <c r="M77" s="1103"/>
      <c r="N77" s="415" t="s">
        <v>606</v>
      </c>
      <c r="O77" s="1103">
        <f>入力画面!$I$32</f>
        <v>0</v>
      </c>
      <c r="P77" s="1103"/>
      <c r="Q77" s="1103"/>
      <c r="R77" s="1103"/>
      <c r="S77" s="1103"/>
      <c r="T77" s="1103"/>
      <c r="U77" s="1103"/>
      <c r="V77" s="1103"/>
      <c r="W77" s="1103"/>
      <c r="X77" s="1106"/>
    </row>
    <row r="78" spans="1:24" ht="18" customHeight="1" thickBot="1">
      <c r="A78" s="1101"/>
      <c r="B78" s="1080" t="s">
        <v>79</v>
      </c>
      <c r="C78" s="1081"/>
      <c r="D78" s="1081"/>
      <c r="E78" s="1082"/>
      <c r="F78" s="1104">
        <f>入力画面!$D$33</f>
        <v>0</v>
      </c>
      <c r="G78" s="1105"/>
      <c r="H78" s="1105"/>
      <c r="I78" s="1105"/>
      <c r="J78" s="1105"/>
      <c r="K78" s="1105"/>
      <c r="L78" s="1105"/>
      <c r="M78" s="1105"/>
      <c r="N78" s="119" t="s">
        <v>217</v>
      </c>
      <c r="O78" s="1107">
        <f>入力画面!$I$33</f>
        <v>0</v>
      </c>
      <c r="P78" s="1107"/>
      <c r="Q78" s="1107"/>
      <c r="R78" s="1107"/>
      <c r="S78" s="1107"/>
      <c r="T78" s="1107"/>
      <c r="U78" s="1107"/>
      <c r="V78" s="1107"/>
      <c r="W78" s="1107"/>
      <c r="X78" s="1108"/>
    </row>
    <row r="79" spans="1:24" ht="15.95" customHeight="1">
      <c r="A79" s="1084" t="s">
        <v>106</v>
      </c>
      <c r="B79" s="1004"/>
      <c r="C79" s="1004"/>
      <c r="D79" s="1004"/>
      <c r="E79" s="1005"/>
      <c r="F79" s="424" t="s">
        <v>25</v>
      </c>
      <c r="G79" s="9"/>
      <c r="H79" s="9"/>
      <c r="I79" s="9"/>
      <c r="J79" s="9"/>
      <c r="K79" s="9"/>
      <c r="L79" s="1073">
        <f>入力画面!$D5</f>
        <v>0</v>
      </c>
      <c r="M79" s="1073"/>
      <c r="N79" s="1073"/>
      <c r="O79" s="1073"/>
      <c r="P79" s="1073"/>
      <c r="Q79" s="1073"/>
      <c r="R79" s="1073"/>
      <c r="S79" s="1073"/>
      <c r="T79" s="1073"/>
      <c r="U79" s="1073"/>
      <c r="V79" s="1073"/>
      <c r="W79" s="1073"/>
      <c r="X79" s="1074"/>
    </row>
    <row r="80" spans="1:24" ht="15.95" customHeight="1">
      <c r="A80" s="1006"/>
      <c r="B80" s="1007"/>
      <c r="C80" s="1007"/>
      <c r="D80" s="1007"/>
      <c r="E80" s="1008"/>
      <c r="F80" s="16"/>
      <c r="G80" s="14"/>
      <c r="H80" s="14"/>
      <c r="I80" s="14"/>
      <c r="J80" s="14"/>
      <c r="K80" s="14"/>
      <c r="L80" s="866" t="str">
        <f>入力画面!$D3&amp;"　"&amp;入力画面!$D4&amp;"　"&amp;入力画面!N5</f>
        <v>　　</v>
      </c>
      <c r="M80" s="866"/>
      <c r="N80" s="866"/>
      <c r="O80" s="866"/>
      <c r="P80" s="866"/>
      <c r="Q80" s="866"/>
      <c r="R80" s="866"/>
      <c r="S80" s="866"/>
      <c r="T80" s="866"/>
      <c r="U80" s="866"/>
      <c r="V80" s="866"/>
      <c r="W80" s="866"/>
      <c r="X80" s="1072"/>
    </row>
    <row r="81" spans="1:24" ht="15.95" customHeight="1">
      <c r="A81" s="1006"/>
      <c r="B81" s="1007"/>
      <c r="C81" s="1007"/>
      <c r="D81" s="1007"/>
      <c r="E81" s="1008"/>
      <c r="F81" s="16" t="s">
        <v>30</v>
      </c>
      <c r="G81" s="14"/>
      <c r="H81" s="1043">
        <f>入力画面!$D6</f>
        <v>0</v>
      </c>
      <c r="I81" s="1043"/>
      <c r="J81" s="1043"/>
      <c r="K81" s="1043"/>
      <c r="L81" s="1043"/>
      <c r="M81" s="1043"/>
      <c r="N81" s="14" t="s">
        <v>31</v>
      </c>
      <c r="O81" s="14"/>
      <c r="P81" s="1043">
        <f>入力画面!$N6</f>
        <v>0</v>
      </c>
      <c r="Q81" s="1043"/>
      <c r="R81" s="1043"/>
      <c r="S81" s="1043"/>
      <c r="T81" s="1043"/>
      <c r="U81" s="1043"/>
      <c r="V81" s="1043"/>
      <c r="W81" s="1043"/>
      <c r="X81" s="13"/>
    </row>
    <row r="82" spans="1:24" ht="15.95" customHeight="1" thickBot="1">
      <c r="A82" s="1009"/>
      <c r="B82" s="1010"/>
      <c r="C82" s="1010"/>
      <c r="D82" s="1010"/>
      <c r="E82" s="1011"/>
      <c r="F82" s="17" t="s">
        <v>32</v>
      </c>
      <c r="G82" s="364"/>
      <c r="H82" s="1098">
        <f>入力画面!$D7</f>
        <v>0</v>
      </c>
      <c r="I82" s="1098"/>
      <c r="J82" s="1098"/>
      <c r="K82" s="1098"/>
      <c r="L82" s="1098"/>
      <c r="M82" s="1098"/>
      <c r="N82" s="1098"/>
      <c r="O82" s="1098"/>
      <c r="P82" s="1098"/>
      <c r="Q82" s="1098"/>
      <c r="R82" s="1098"/>
      <c r="S82" s="1098"/>
      <c r="T82" s="1098"/>
      <c r="U82" s="1098"/>
      <c r="V82" s="364"/>
      <c r="W82" s="364"/>
      <c r="X82" s="18"/>
    </row>
    <row r="83" spans="1:24" ht="15.95" customHeight="1">
      <c r="A83" s="1078"/>
      <c r="B83" s="1078"/>
      <c r="C83" s="1078"/>
      <c r="D83" s="1078"/>
      <c r="E83" s="1078"/>
      <c r="F83" s="1078"/>
      <c r="G83" s="1078"/>
      <c r="H83" s="1078"/>
      <c r="I83" s="1078"/>
      <c r="J83" s="1078"/>
      <c r="K83" s="1078"/>
      <c r="L83" s="1078"/>
      <c r="M83" s="1078"/>
      <c r="N83" s="1078"/>
      <c r="O83" s="1078"/>
      <c r="P83" s="1078"/>
      <c r="Q83" s="1078"/>
      <c r="R83" s="1078"/>
      <c r="S83" s="1078"/>
      <c r="T83" s="1078"/>
      <c r="U83" s="1078"/>
      <c r="V83" s="1078"/>
      <c r="W83" s="1078"/>
      <c r="X83" s="1078"/>
    </row>
    <row r="84" spans="1:24" ht="15" customHeight="1">
      <c r="A84" s="787"/>
      <c r="B84" s="787"/>
      <c r="C84" s="787"/>
      <c r="D84" s="787"/>
      <c r="E84" s="787"/>
      <c r="F84" s="787"/>
      <c r="G84" s="787"/>
      <c r="H84" s="787"/>
      <c r="I84" s="787"/>
      <c r="J84" s="787"/>
      <c r="K84" s="787"/>
      <c r="L84" s="787"/>
      <c r="M84" s="787"/>
      <c r="N84" s="787"/>
      <c r="O84" s="787"/>
      <c r="P84" s="787"/>
      <c r="Q84" s="787"/>
      <c r="R84" s="787"/>
      <c r="S84" s="787"/>
      <c r="T84" s="787"/>
      <c r="U84" s="787"/>
      <c r="V84" s="787"/>
      <c r="W84" s="787"/>
      <c r="X84" s="787"/>
    </row>
    <row r="85" spans="1:24" ht="15" customHeight="1">
      <c r="A85" s="355"/>
      <c r="B85" s="14"/>
      <c r="C85" s="14"/>
      <c r="D85" s="14"/>
      <c r="E85" s="14"/>
      <c r="F85" s="355"/>
      <c r="G85" s="14"/>
      <c r="H85" s="14"/>
      <c r="I85" s="14"/>
      <c r="J85" s="14"/>
      <c r="K85" s="14"/>
      <c r="L85" s="14"/>
      <c r="M85" s="14"/>
      <c r="N85" s="1038"/>
      <c r="O85" s="1038"/>
      <c r="P85" s="1038"/>
      <c r="Q85" s="1038"/>
      <c r="R85" s="1038"/>
      <c r="S85" s="1038"/>
      <c r="T85" s="1038"/>
      <c r="U85" s="1071"/>
      <c r="V85" s="787"/>
      <c r="W85" s="787"/>
      <c r="X85" s="787"/>
    </row>
    <row r="86" spans="1:24" ht="15" customHeight="1">
      <c r="A86" s="355"/>
      <c r="B86" s="14"/>
      <c r="C86" s="14"/>
      <c r="D86" s="14"/>
      <c r="E86" s="14"/>
      <c r="F86" s="355"/>
      <c r="G86" s="14"/>
      <c r="H86" s="14"/>
      <c r="I86" s="14"/>
      <c r="J86" s="14"/>
      <c r="K86" s="14"/>
      <c r="L86" s="14"/>
      <c r="M86" s="14"/>
      <c r="N86" s="787"/>
      <c r="O86" s="787"/>
      <c r="P86" s="787"/>
      <c r="Q86" s="787"/>
      <c r="R86" s="787"/>
      <c r="S86" s="787"/>
      <c r="T86" s="787"/>
      <c r="U86" s="787"/>
      <c r="V86" s="787"/>
      <c r="W86" s="787"/>
      <c r="X86" s="787"/>
    </row>
    <row r="87" spans="1:24" ht="15" customHeight="1">
      <c r="A87" s="355"/>
      <c r="B87" s="14"/>
      <c r="C87" s="14"/>
      <c r="D87" s="14"/>
      <c r="E87" s="14"/>
      <c r="F87" s="355"/>
      <c r="G87" s="14"/>
      <c r="H87" s="14"/>
      <c r="I87" s="14"/>
      <c r="J87" s="14"/>
      <c r="K87" s="14"/>
      <c r="L87" s="14"/>
      <c r="M87" s="14"/>
      <c r="N87" s="787"/>
      <c r="O87" s="787"/>
      <c r="P87" s="787"/>
      <c r="Q87" s="787"/>
      <c r="R87" s="787"/>
      <c r="S87" s="787"/>
      <c r="T87" s="787"/>
      <c r="U87" s="787"/>
      <c r="V87" s="787"/>
      <c r="W87" s="787"/>
      <c r="X87" s="787"/>
    </row>
    <row r="88" spans="1:24" ht="15" customHeight="1">
      <c r="A88" s="14"/>
      <c r="B88" s="14"/>
      <c r="C88" s="14"/>
      <c r="D88" s="14"/>
      <c r="E88" s="14"/>
      <c r="F88" s="355"/>
      <c r="G88" s="14"/>
      <c r="H88" s="14"/>
      <c r="I88" s="14"/>
      <c r="J88" s="14"/>
      <c r="K88" s="14"/>
      <c r="L88" s="14"/>
      <c r="M88" s="14"/>
      <c r="N88" s="355"/>
      <c r="O88" s="355"/>
      <c r="P88" s="355"/>
      <c r="Q88" s="355"/>
      <c r="R88" s="355"/>
      <c r="S88" s="355"/>
      <c r="T88" s="355"/>
      <c r="U88" s="355"/>
      <c r="V88" s="355"/>
      <c r="W88" s="355"/>
      <c r="X88" s="355"/>
    </row>
    <row r="89" spans="1:24" ht="15" customHeight="1">
      <c r="A89" s="14"/>
      <c r="B89" s="14"/>
      <c r="C89" s="14"/>
      <c r="D89" s="14"/>
      <c r="E89" s="14"/>
      <c r="F89" s="355"/>
      <c r="G89" s="20"/>
      <c r="H89"/>
      <c r="I89" s="14"/>
      <c r="J89" s="14"/>
      <c r="K89" s="14"/>
      <c r="L89" s="14"/>
      <c r="M89" s="14"/>
      <c r="N89" s="355"/>
      <c r="O89" s="355"/>
      <c r="P89" s="355"/>
      <c r="Q89" s="355"/>
      <c r="R89" s="355"/>
      <c r="S89" s="355"/>
      <c r="T89" s="355"/>
      <c r="U89" s="355"/>
      <c r="V89" s="355"/>
      <c r="W89" s="355"/>
      <c r="X89" s="355"/>
    </row>
    <row r="90" spans="1:24" ht="15" customHeight="1" thickBot="1">
      <c r="A90" s="14"/>
      <c r="B90" s="14"/>
      <c r="C90" s="14"/>
      <c r="D90" s="14"/>
      <c r="E90" s="14"/>
      <c r="F90" s="14"/>
      <c r="G90" s="14"/>
      <c r="H90" s="20"/>
      <c r="I90" s="14"/>
      <c r="J90" s="14"/>
      <c r="K90" s="14"/>
      <c r="L90" s="14"/>
      <c r="M90" s="14"/>
      <c r="N90" s="14"/>
      <c r="O90" s="14"/>
      <c r="P90" s="14"/>
      <c r="Q90" s="14"/>
      <c r="R90" s="14"/>
      <c r="S90" s="14"/>
      <c r="T90" s="14"/>
      <c r="U90" s="14"/>
      <c r="V90" s="14"/>
      <c r="W90" s="14"/>
      <c r="X90" s="14"/>
    </row>
    <row r="91" spans="1:24" s="28" customFormat="1" ht="18" customHeight="1" thickBot="1">
      <c r="A91" s="105" t="s">
        <v>657</v>
      </c>
      <c r="N91" s="1059" t="s">
        <v>26</v>
      </c>
      <c r="O91" s="1025"/>
      <c r="P91" s="1026"/>
      <c r="Q91" s="1059">
        <f>入力画面!$D$81</f>
        <v>0</v>
      </c>
      <c r="R91" s="1060"/>
      <c r="S91" s="1060"/>
      <c r="T91" s="1060"/>
      <c r="U91" s="1060"/>
      <c r="V91" s="1060"/>
      <c r="W91" s="1060"/>
      <c r="X91" s="1061"/>
    </row>
    <row r="92" spans="1:24" s="28" customFormat="1" ht="18" customHeight="1" thickBot="1">
      <c r="A92" s="35"/>
      <c r="N92" s="1059" t="s">
        <v>52</v>
      </c>
      <c r="O92" s="1025"/>
      <c r="P92" s="1026"/>
      <c r="Q92" s="985" t="s">
        <v>172</v>
      </c>
      <c r="R92" s="985"/>
      <c r="S92" s="985"/>
      <c r="T92" s="985"/>
      <c r="U92" s="985"/>
      <c r="V92" s="985"/>
      <c r="W92" s="985"/>
      <c r="X92" s="986"/>
    </row>
    <row r="93" spans="1:24" s="28" customFormat="1" ht="18" customHeight="1">
      <c r="A93" s="35"/>
      <c r="N93" s="30"/>
      <c r="O93" s="30"/>
      <c r="P93" s="30"/>
      <c r="Q93" s="108"/>
      <c r="R93" s="52"/>
      <c r="S93" s="52"/>
      <c r="T93" s="108"/>
      <c r="U93" s="52"/>
      <c r="V93" s="52"/>
      <c r="W93" s="109"/>
      <c r="X93" s="109"/>
    </row>
    <row r="94" spans="1:24" s="51" customFormat="1" ht="18" customHeight="1">
      <c r="A94" s="60"/>
      <c r="P94" s="61"/>
      <c r="Q94" s="64" t="s">
        <v>96</v>
      </c>
      <c r="R94" s="1062"/>
      <c r="S94" s="1062"/>
      <c r="T94" s="61" t="s">
        <v>3</v>
      </c>
      <c r="V94" s="61" t="s">
        <v>4</v>
      </c>
      <c r="W94" s="61"/>
      <c r="X94" s="61" t="s">
        <v>5</v>
      </c>
    </row>
    <row r="95" spans="1:24" s="51" customFormat="1" ht="18" customHeight="1">
      <c r="A95" s="1063" t="s">
        <v>582</v>
      </c>
      <c r="B95" s="1063"/>
      <c r="C95" s="1063"/>
      <c r="D95" s="1063"/>
      <c r="E95" s="1063"/>
      <c r="F95" s="1063"/>
      <c r="G95" s="1063"/>
      <c r="H95" s="1063"/>
      <c r="I95" s="1063"/>
      <c r="J95" s="1063"/>
      <c r="K95" s="1063"/>
      <c r="L95" s="1063"/>
      <c r="M95" s="1063"/>
      <c r="N95" s="1063"/>
      <c r="O95" s="1063"/>
      <c r="P95" s="1063"/>
      <c r="Q95" s="1063"/>
      <c r="R95" s="1063"/>
      <c r="S95" s="1063"/>
      <c r="T95" s="1063"/>
      <c r="U95" s="1063"/>
      <c r="V95" s="1063"/>
      <c r="W95" s="1063"/>
      <c r="X95" s="1063"/>
    </row>
    <row r="96" spans="1:24" s="51" customFormat="1" ht="18" customHeight="1">
      <c r="A96" s="62"/>
      <c r="B96" s="51" t="s">
        <v>162</v>
      </c>
    </row>
    <row r="97" spans="1:24" s="51" customFormat="1" ht="18" customHeight="1">
      <c r="A97" s="62"/>
      <c r="F97" s="51" t="s">
        <v>98</v>
      </c>
    </row>
    <row r="98" spans="1:24" s="51" customFormat="1" ht="18" customHeight="1">
      <c r="A98" s="62"/>
      <c r="O98" s="28"/>
      <c r="P98" s="28"/>
      <c r="Q98" s="28"/>
      <c r="R98" s="28"/>
      <c r="S98" s="28"/>
      <c r="T98" s="28"/>
      <c r="U98" s="28"/>
      <c r="V98" s="28"/>
      <c r="W98" s="28"/>
      <c r="X98" s="28"/>
    </row>
    <row r="99" spans="1:24" s="51" customFormat="1" ht="18" customHeight="1">
      <c r="A99" s="62"/>
      <c r="N99" s="63"/>
    </row>
    <row r="100" spans="1:24" s="51" customFormat="1" ht="18" customHeight="1">
      <c r="A100" s="62"/>
      <c r="M100" s="51" t="s">
        <v>159</v>
      </c>
      <c r="S100" s="51" t="s">
        <v>219</v>
      </c>
    </row>
    <row r="101" spans="1:24" s="51" customFormat="1" ht="18" customHeight="1">
      <c r="A101" s="62"/>
      <c r="N101" s="63"/>
      <c r="O101" s="50"/>
      <c r="P101" s="64"/>
      <c r="Q101" s="1042"/>
      <c r="R101" s="1042"/>
      <c r="S101" s="1042"/>
      <c r="T101" s="1042"/>
      <c r="U101" s="1042"/>
      <c r="V101" s="28"/>
      <c r="X101" s="28"/>
    </row>
    <row r="102" spans="1:24" s="51" customFormat="1" ht="18" customHeight="1">
      <c r="A102" s="62"/>
      <c r="N102" s="63"/>
      <c r="O102" s="26"/>
      <c r="P102" s="26"/>
      <c r="Q102" s="26"/>
      <c r="R102" s="30"/>
      <c r="S102" s="30"/>
      <c r="T102" s="30"/>
      <c r="U102" s="30"/>
      <c r="V102" s="28"/>
      <c r="W102" s="28"/>
      <c r="X102" s="28"/>
    </row>
    <row r="103" spans="1:24" s="51" customFormat="1" ht="18" customHeight="1">
      <c r="A103" s="62"/>
      <c r="B103" s="1217" t="s">
        <v>91</v>
      </c>
      <c r="C103" s="939"/>
      <c r="D103" s="939"/>
      <c r="E103" s="939"/>
      <c r="F103" s="939"/>
      <c r="G103" s="939"/>
      <c r="H103" s="939"/>
      <c r="I103" s="939"/>
      <c r="J103" s="939"/>
      <c r="K103" s="939"/>
      <c r="L103" s="939"/>
      <c r="M103" s="939"/>
      <c r="N103" s="939"/>
      <c r="O103" s="939"/>
      <c r="P103" s="939"/>
      <c r="Q103" s="939"/>
      <c r="R103" s="939"/>
      <c r="S103" s="939"/>
      <c r="T103" s="939"/>
      <c r="U103" s="939"/>
      <c r="V103" s="939"/>
      <c r="W103" s="939"/>
      <c r="X103" s="939"/>
    </row>
    <row r="104" spans="1:24" s="51" customFormat="1" ht="18" customHeight="1" thickBot="1">
      <c r="A104" s="64"/>
      <c r="B104" s="64"/>
      <c r="M104" s="51" t="s">
        <v>18</v>
      </c>
    </row>
    <row r="105" spans="1:24" s="51" customFormat="1" ht="18" customHeight="1" thickBot="1">
      <c r="A105" s="1292" t="s">
        <v>107</v>
      </c>
      <c r="B105" s="1293"/>
      <c r="C105" s="1293"/>
      <c r="D105" s="1293"/>
      <c r="E105" s="1294"/>
      <c r="F105" s="1227">
        <f>入力画面!D10</f>
        <v>0</v>
      </c>
      <c r="G105" s="1267"/>
      <c r="H105" s="1267"/>
      <c r="I105" s="1267"/>
      <c r="J105" s="1267"/>
      <c r="K105" s="1267"/>
      <c r="L105" s="1267"/>
      <c r="M105" s="1267"/>
      <c r="N105" s="1267"/>
      <c r="O105" s="1267"/>
      <c r="P105" s="1267"/>
      <c r="Q105" s="1267"/>
      <c r="R105" s="1267"/>
      <c r="S105" s="1267"/>
      <c r="T105" s="1267"/>
      <c r="U105" s="1267"/>
      <c r="V105" s="1267"/>
      <c r="W105" s="1267"/>
      <c r="X105" s="1268"/>
    </row>
    <row r="106" spans="1:24" s="51" customFormat="1" ht="27.95" customHeight="1" thickBot="1">
      <c r="A106" s="1224" t="s">
        <v>173</v>
      </c>
      <c r="B106" s="1269"/>
      <c r="C106" s="1269"/>
      <c r="D106" s="1269"/>
      <c r="E106" s="1270"/>
      <c r="F106" s="1271">
        <f>入力画面!D15</f>
        <v>0</v>
      </c>
      <c r="G106" s="1049"/>
      <c r="H106" s="1049"/>
      <c r="I106" s="1049"/>
      <c r="J106" s="1049"/>
      <c r="K106" s="1049"/>
      <c r="L106" s="1049"/>
      <c r="M106" s="1049"/>
      <c r="N106" s="1049"/>
      <c r="O106" s="1050"/>
      <c r="P106" s="1272" t="s">
        <v>15</v>
      </c>
      <c r="Q106" s="1273"/>
      <c r="R106" s="1274">
        <f>入力画面!D16</f>
        <v>0</v>
      </c>
      <c r="S106" s="1275"/>
      <c r="T106" s="1275"/>
      <c r="U106" s="1275"/>
      <c r="V106" s="1275"/>
      <c r="W106" s="1275"/>
      <c r="X106" s="1276"/>
    </row>
    <row r="107" spans="1:24" s="51" customFormat="1" ht="18" customHeight="1">
      <c r="A107" s="1190" t="s">
        <v>610</v>
      </c>
      <c r="B107" s="1277"/>
      <c r="C107" s="1277"/>
      <c r="D107" s="1277"/>
      <c r="E107" s="1278"/>
      <c r="F107" s="1283">
        <f>入力画面!D18</f>
        <v>0</v>
      </c>
      <c r="G107" s="1284"/>
      <c r="H107" s="1284"/>
      <c r="I107" s="1284"/>
      <c r="J107" s="1284"/>
      <c r="K107" s="1284"/>
      <c r="L107" s="1284"/>
      <c r="M107" s="1284"/>
      <c r="N107" s="1284"/>
      <c r="O107" s="1284"/>
      <c r="P107" s="1284"/>
      <c r="Q107" s="1284"/>
      <c r="R107" s="1284"/>
      <c r="S107" s="1284"/>
      <c r="T107" s="1284"/>
      <c r="U107" s="1284"/>
      <c r="V107" s="1284"/>
      <c r="W107" s="1284"/>
      <c r="X107" s="1285"/>
    </row>
    <row r="108" spans="1:24" s="51" customFormat="1" ht="18" customHeight="1">
      <c r="A108" s="1279"/>
      <c r="B108" s="1254"/>
      <c r="C108" s="1254"/>
      <c r="D108" s="1254"/>
      <c r="E108" s="1255"/>
      <c r="F108" s="1286"/>
      <c r="G108" s="1287"/>
      <c r="H108" s="1287"/>
      <c r="I108" s="1287"/>
      <c r="J108" s="1287"/>
      <c r="K108" s="1287"/>
      <c r="L108" s="1287"/>
      <c r="M108" s="1287"/>
      <c r="N108" s="1287"/>
      <c r="O108" s="1287"/>
      <c r="P108" s="1287"/>
      <c r="Q108" s="1287"/>
      <c r="R108" s="1287"/>
      <c r="S108" s="1287"/>
      <c r="T108" s="1287"/>
      <c r="U108" s="1287"/>
      <c r="V108" s="1287"/>
      <c r="W108" s="1287"/>
      <c r="X108" s="1288"/>
    </row>
    <row r="109" spans="1:24" s="51" customFormat="1" ht="18" customHeight="1" thickBot="1">
      <c r="A109" s="1280"/>
      <c r="B109" s="1281"/>
      <c r="C109" s="1281"/>
      <c r="D109" s="1281"/>
      <c r="E109" s="1282"/>
      <c r="F109" s="1289"/>
      <c r="G109" s="1290"/>
      <c r="H109" s="1290"/>
      <c r="I109" s="1290"/>
      <c r="J109" s="1290"/>
      <c r="K109" s="1290"/>
      <c r="L109" s="1290"/>
      <c r="M109" s="1290"/>
      <c r="N109" s="1290"/>
      <c r="O109" s="1290"/>
      <c r="P109" s="1290"/>
      <c r="Q109" s="1290"/>
      <c r="R109" s="1290"/>
      <c r="S109" s="1290"/>
      <c r="T109" s="1290"/>
      <c r="U109" s="1290"/>
      <c r="V109" s="1290"/>
      <c r="W109" s="1290"/>
      <c r="X109" s="1291"/>
    </row>
    <row r="110" spans="1:24" s="51" customFormat="1" ht="18" customHeight="1">
      <c r="A110" s="1247" t="s">
        <v>615</v>
      </c>
      <c r="B110" s="1250" t="s">
        <v>616</v>
      </c>
      <c r="C110" s="1251"/>
      <c r="D110" s="1251"/>
      <c r="E110" s="1252"/>
      <c r="F110" s="1256">
        <f>入力画面!$D22</f>
        <v>0</v>
      </c>
      <c r="G110" s="1257"/>
      <c r="H110" s="1257"/>
      <c r="I110" s="1257"/>
      <c r="J110" s="1257"/>
      <c r="K110" s="1257"/>
      <c r="L110" s="1257"/>
      <c r="M110" s="1257"/>
      <c r="N110" s="1257"/>
      <c r="O110" s="1257"/>
      <c r="P110" s="1257"/>
      <c r="Q110" s="1257"/>
      <c r="R110" s="1257"/>
      <c r="S110" s="1257"/>
      <c r="T110" s="1257"/>
      <c r="U110" s="1257"/>
      <c r="V110" s="1257"/>
      <c r="W110" s="1257"/>
      <c r="X110" s="1258"/>
    </row>
    <row r="111" spans="1:24" s="51" customFormat="1" ht="18" customHeight="1">
      <c r="A111" s="1248"/>
      <c r="B111" s="1237" t="s">
        <v>611</v>
      </c>
      <c r="C111" s="1238"/>
      <c r="D111" s="1238"/>
      <c r="E111" s="1239"/>
      <c r="F111" s="1218" t="str">
        <f>"  "&amp;入力画面!$D$23&amp;"  "&amp;入力画面!$F$23&amp;"  "&amp;入力画面!$H$23&amp;"      "&amp;"("&amp;入力画面!$J$23&amp;"  "&amp;入力画面!$O$23&amp;"  "&amp;入力画面!$R$23&amp;")"</f>
        <v xml:space="preserve">  全体  X  症例      (１症例当たり最大  X  報告)</v>
      </c>
      <c r="G111" s="1219"/>
      <c r="H111" s="1219"/>
      <c r="I111" s="1219"/>
      <c r="J111" s="1219"/>
      <c r="K111" s="1219"/>
      <c r="L111" s="1219"/>
      <c r="M111" s="1219"/>
      <c r="N111" s="1219"/>
      <c r="O111" s="1219"/>
      <c r="P111" s="1219"/>
      <c r="Q111" s="1219"/>
      <c r="R111" s="1219"/>
      <c r="S111" s="1219"/>
      <c r="T111" s="1219"/>
      <c r="U111" s="1219"/>
      <c r="V111" s="1219"/>
      <c r="W111" s="1219"/>
      <c r="X111" s="1220"/>
    </row>
    <row r="112" spans="1:24" s="51" customFormat="1" ht="18" customHeight="1">
      <c r="A112" s="1248"/>
      <c r="B112" s="1240"/>
      <c r="C112" s="1241"/>
      <c r="D112" s="1241"/>
      <c r="E112" s="1242"/>
      <c r="F112" s="1221"/>
      <c r="G112" s="1222"/>
      <c r="H112" s="1222"/>
      <c r="I112" s="1222"/>
      <c r="J112" s="1222"/>
      <c r="K112" s="1222"/>
      <c r="L112" s="1222"/>
      <c r="M112" s="1222"/>
      <c r="N112" s="1222"/>
      <c r="O112" s="1222"/>
      <c r="P112" s="1222"/>
      <c r="Q112" s="1222"/>
      <c r="R112" s="1222"/>
      <c r="S112" s="1222"/>
      <c r="T112" s="1222"/>
      <c r="U112" s="1222"/>
      <c r="V112" s="1222"/>
      <c r="W112" s="1222"/>
      <c r="X112" s="1223"/>
    </row>
    <row r="113" spans="1:24" s="51" customFormat="1" ht="18" customHeight="1">
      <c r="A113" s="1248"/>
      <c r="B113" s="1237" t="s">
        <v>617</v>
      </c>
      <c r="C113" s="1238"/>
      <c r="D113" s="1238"/>
      <c r="E113" s="1239"/>
      <c r="F113" s="1259">
        <f>入力画面!$D26</f>
        <v>0</v>
      </c>
      <c r="G113" s="1260"/>
      <c r="H113" s="1260"/>
      <c r="I113" s="1260"/>
      <c r="J113" s="1260"/>
      <c r="K113" s="1260"/>
      <c r="L113" s="1260"/>
      <c r="M113" s="1260"/>
      <c r="N113" s="1260"/>
      <c r="O113" s="1260"/>
      <c r="P113" s="1260"/>
      <c r="Q113" s="1260"/>
      <c r="R113" s="1260"/>
      <c r="S113" s="1260"/>
      <c r="T113" s="1260"/>
      <c r="U113" s="1260"/>
      <c r="V113" s="1260"/>
      <c r="W113" s="1260"/>
      <c r="X113" s="1261"/>
    </row>
    <row r="114" spans="1:24" s="51" customFormat="1" ht="18" customHeight="1">
      <c r="A114" s="1248"/>
      <c r="B114" s="1253"/>
      <c r="C114" s="1254"/>
      <c r="D114" s="1254"/>
      <c r="E114" s="1255"/>
      <c r="F114" s="1262"/>
      <c r="G114" s="1002"/>
      <c r="H114" s="1002"/>
      <c r="I114" s="1002"/>
      <c r="J114" s="1002"/>
      <c r="K114" s="1002"/>
      <c r="L114" s="1002"/>
      <c r="M114" s="1002"/>
      <c r="N114" s="1002"/>
      <c r="O114" s="1002"/>
      <c r="P114" s="1002"/>
      <c r="Q114" s="1002"/>
      <c r="R114" s="1002"/>
      <c r="S114" s="1002"/>
      <c r="T114" s="1002"/>
      <c r="U114" s="1002"/>
      <c r="V114" s="1002"/>
      <c r="W114" s="1002"/>
      <c r="X114" s="1263"/>
    </row>
    <row r="115" spans="1:24" s="51" customFormat="1" ht="18" customHeight="1">
      <c r="A115" s="1248"/>
      <c r="B115" s="1240"/>
      <c r="C115" s="1241"/>
      <c r="D115" s="1241"/>
      <c r="E115" s="1242"/>
      <c r="F115" s="1264"/>
      <c r="G115" s="1265"/>
      <c r="H115" s="1265"/>
      <c r="I115" s="1265"/>
      <c r="J115" s="1265"/>
      <c r="K115" s="1265"/>
      <c r="L115" s="1265"/>
      <c r="M115" s="1265"/>
      <c r="N115" s="1265"/>
      <c r="O115" s="1265"/>
      <c r="P115" s="1265"/>
      <c r="Q115" s="1265"/>
      <c r="R115" s="1265"/>
      <c r="S115" s="1265"/>
      <c r="T115" s="1265"/>
      <c r="U115" s="1265"/>
      <c r="V115" s="1265"/>
      <c r="W115" s="1265"/>
      <c r="X115" s="1266"/>
    </row>
    <row r="116" spans="1:24" ht="18" customHeight="1">
      <c r="A116" s="1248"/>
      <c r="B116" s="1243" t="s">
        <v>612</v>
      </c>
      <c r="C116" s="1243"/>
      <c r="D116" s="1243"/>
      <c r="E116" s="1244"/>
      <c r="F116" s="1234">
        <f>入力画面!$D30</f>
        <v>0</v>
      </c>
      <c r="G116" s="1235"/>
      <c r="H116" s="1235"/>
      <c r="I116" s="1235"/>
      <c r="J116" s="1235"/>
      <c r="K116" s="1235"/>
      <c r="L116" s="1235"/>
      <c r="M116" s="1235"/>
      <c r="N116" s="1235"/>
      <c r="O116" s="1235"/>
      <c r="P116" s="1235"/>
      <c r="Q116" s="1235"/>
      <c r="R116" s="1235"/>
      <c r="S116" s="1235"/>
      <c r="T116" s="1235"/>
      <c r="U116" s="1235"/>
      <c r="V116" s="1235"/>
      <c r="W116" s="1235"/>
      <c r="X116" s="1236"/>
    </row>
    <row r="117" spans="1:24" ht="18" customHeight="1">
      <c r="A117" s="1248"/>
      <c r="B117" s="1232" t="s">
        <v>613</v>
      </c>
      <c r="C117" s="1232"/>
      <c r="D117" s="1232"/>
      <c r="E117" s="1233"/>
      <c r="F117" s="1102">
        <f>入力画面!$D$32</f>
        <v>0</v>
      </c>
      <c r="G117" s="1103"/>
      <c r="H117" s="1103"/>
      <c r="I117" s="1103"/>
      <c r="J117" s="1103"/>
      <c r="K117" s="1103"/>
      <c r="L117" s="1103"/>
      <c r="M117" s="1103"/>
      <c r="N117" s="425" t="s">
        <v>606</v>
      </c>
      <c r="O117" s="1103">
        <f>入力画面!$I$32</f>
        <v>0</v>
      </c>
      <c r="P117" s="1103"/>
      <c r="Q117" s="1103"/>
      <c r="R117" s="1103"/>
      <c r="S117" s="1103"/>
      <c r="T117" s="1103"/>
      <c r="U117" s="1103"/>
      <c r="V117" s="1103"/>
      <c r="W117" s="1103"/>
      <c r="X117" s="1106"/>
    </row>
    <row r="118" spans="1:24" s="51" customFormat="1" ht="18" customHeight="1" thickBot="1">
      <c r="A118" s="1249"/>
      <c r="B118" s="1245" t="s">
        <v>614</v>
      </c>
      <c r="C118" s="1245"/>
      <c r="D118" s="1245"/>
      <c r="E118" s="1246"/>
      <c r="F118" s="1104">
        <f>入力画面!$D$33</f>
        <v>0</v>
      </c>
      <c r="G118" s="1105"/>
      <c r="H118" s="1105"/>
      <c r="I118" s="1105"/>
      <c r="J118" s="1105"/>
      <c r="K118" s="1105"/>
      <c r="L118" s="1105"/>
      <c r="M118" s="1105"/>
      <c r="N118" s="119" t="s">
        <v>217</v>
      </c>
      <c r="O118" s="1107">
        <f>入力画面!$I$33</f>
        <v>0</v>
      </c>
      <c r="P118" s="1107"/>
      <c r="Q118" s="1107"/>
      <c r="R118" s="1107"/>
      <c r="S118" s="1107"/>
      <c r="T118" s="1107"/>
      <c r="U118" s="1107"/>
      <c r="V118" s="1107"/>
      <c r="W118" s="1107"/>
      <c r="X118" s="1108"/>
    </row>
    <row r="119" spans="1:24" s="51" customFormat="1" ht="18" customHeight="1" thickBot="1">
      <c r="A119" s="1224" t="s">
        <v>78</v>
      </c>
      <c r="B119" s="1225"/>
      <c r="C119" s="1225"/>
      <c r="D119" s="1225"/>
      <c r="E119" s="1226"/>
      <c r="F119" s="1227" t="s">
        <v>108</v>
      </c>
      <c r="G119" s="1228"/>
      <c r="H119" s="1228"/>
      <c r="I119" s="1228"/>
      <c r="J119" s="1228"/>
      <c r="K119" s="1228"/>
      <c r="L119" s="1229">
        <f>入力画面!A$37</f>
        <v>0</v>
      </c>
      <c r="M119" s="1032"/>
      <c r="N119" s="1032"/>
      <c r="O119" s="1032"/>
      <c r="P119" s="1230" t="str">
        <f>"("&amp;入力画面!K$36&amp;"・"&amp;入力画面!G$37&amp;")"</f>
        <v>(・)</v>
      </c>
      <c r="Q119" s="1231"/>
      <c r="R119" s="1231"/>
      <c r="S119" s="1231"/>
      <c r="T119" s="1231"/>
      <c r="U119" s="1231"/>
      <c r="V119" s="1231"/>
      <c r="W119" s="1231"/>
      <c r="X119" s="54"/>
    </row>
    <row r="120" spans="1:24" s="51" customFormat="1" ht="18" customHeight="1">
      <c r="A120" s="1190" t="s">
        <v>547</v>
      </c>
      <c r="B120" s="1191"/>
      <c r="C120" s="1191"/>
      <c r="D120" s="1191"/>
      <c r="E120" s="1192"/>
      <c r="F120" s="57" t="s">
        <v>60</v>
      </c>
      <c r="G120" s="52" t="s">
        <v>185</v>
      </c>
      <c r="H120" s="52"/>
      <c r="I120" s="28"/>
      <c r="J120" s="28"/>
      <c r="K120" s="28"/>
      <c r="L120" s="28"/>
      <c r="M120" s="28"/>
      <c r="N120" s="28"/>
      <c r="O120" s="381" t="s">
        <v>587</v>
      </c>
      <c r="P120" s="52" t="s">
        <v>584</v>
      </c>
      <c r="Q120" s="28"/>
      <c r="R120" s="28"/>
      <c r="S120" s="28"/>
      <c r="T120" s="28"/>
      <c r="U120" s="28"/>
      <c r="V120" s="28"/>
      <c r="W120" s="28"/>
      <c r="X120" s="67"/>
    </row>
    <row r="121" spans="1:24" s="51" customFormat="1" ht="18" customHeight="1">
      <c r="A121" s="1193"/>
      <c r="B121" s="1194"/>
      <c r="C121" s="1194"/>
      <c r="D121" s="1194"/>
      <c r="E121" s="1195"/>
      <c r="F121" s="26" t="s">
        <v>11</v>
      </c>
      <c r="G121" s="28" t="s">
        <v>186</v>
      </c>
      <c r="H121" s="28"/>
      <c r="I121" s="28"/>
      <c r="J121" s="28"/>
      <c r="K121" s="28"/>
      <c r="L121" s="28"/>
      <c r="M121" s="28"/>
      <c r="N121" s="28"/>
      <c r="O121" s="28"/>
      <c r="P121" s="28"/>
      <c r="Q121" s="28"/>
      <c r="R121" s="28"/>
      <c r="S121" s="28"/>
      <c r="T121" s="28"/>
      <c r="U121" s="28"/>
      <c r="V121" s="28"/>
      <c r="W121" s="28"/>
      <c r="X121" s="67"/>
    </row>
    <row r="122" spans="1:24" s="51" customFormat="1" ht="18" customHeight="1">
      <c r="A122" s="1193"/>
      <c r="B122" s="1194"/>
      <c r="C122" s="1194"/>
      <c r="D122" s="1194"/>
      <c r="E122" s="1195"/>
      <c r="F122" s="26"/>
      <c r="G122" s="26" t="str">
        <f>IF(入力画面!M101=TRUE,"■","□")</f>
        <v>□</v>
      </c>
      <c r="H122" s="28" t="s">
        <v>518</v>
      </c>
      <c r="I122" s="28"/>
      <c r="J122" s="26"/>
      <c r="K122" s="28"/>
      <c r="L122" t="s">
        <v>86</v>
      </c>
      <c r="M122" s="381" t="str">
        <f>IF(入力画面!N101=TRUE,"■","□")</f>
        <v>□</v>
      </c>
      <c r="N122" s="332" t="s">
        <v>520</v>
      </c>
      <c r="O122" s="332"/>
      <c r="P122" s="332"/>
      <c r="Q122" s="332"/>
      <c r="R122" s="381" t="str">
        <f>IF(入力画面!O101=TRUE,"■","□")</f>
        <v>□</v>
      </c>
      <c r="S122" s="332" t="s">
        <v>521</v>
      </c>
      <c r="T122" s="332"/>
      <c r="U122" s="332"/>
      <c r="V122"/>
      <c r="W122" t="s">
        <v>23</v>
      </c>
      <c r="X122" s="67"/>
    </row>
    <row r="123" spans="1:24" s="51" customFormat="1" ht="18" customHeight="1">
      <c r="A123" s="1193"/>
      <c r="B123" s="1194"/>
      <c r="C123" s="1194"/>
      <c r="D123" s="1194"/>
      <c r="E123" s="1195"/>
      <c r="F123" s="26"/>
      <c r="G123" s="26" t="str">
        <f>IF(入力画面!P101=TRUE,"■","□")</f>
        <v>□</v>
      </c>
      <c r="H123" s="28" t="s">
        <v>239</v>
      </c>
      <c r="I123" s="28"/>
      <c r="J123" s="26"/>
      <c r="K123" s="28"/>
      <c r="L123"/>
      <c r="M123"/>
      <c r="N123"/>
      <c r="O123"/>
      <c r="P123"/>
      <c r="Q123"/>
      <c r="R123"/>
      <c r="S123"/>
      <c r="T123"/>
      <c r="U123"/>
      <c r="V123"/>
      <c r="W123" t="s">
        <v>225</v>
      </c>
      <c r="X123" s="67"/>
    </row>
    <row r="124" spans="1:24" s="51" customFormat="1" ht="18" customHeight="1">
      <c r="A124" s="1193"/>
      <c r="B124" s="1194"/>
      <c r="C124" s="1194"/>
      <c r="D124" s="1194"/>
      <c r="E124" s="1195"/>
      <c r="F124" s="26"/>
      <c r="G124" s="251"/>
      <c r="H124" s="61" t="s">
        <v>86</v>
      </c>
      <c r="I124" s="381" t="str">
        <f>IF(入力画面!Q101=TRUE,"■","□")</f>
        <v>□</v>
      </c>
      <c r="J124" s="382" t="s">
        <v>525</v>
      </c>
      <c r="K124" s="383"/>
      <c r="L124" s="381" t="str">
        <f>IF(入力画面!R101=TRUE,"■","□")</f>
        <v>□</v>
      </c>
      <c r="M124" s="382" t="s">
        <v>526</v>
      </c>
      <c r="N124" s="332"/>
      <c r="O124" s="381" t="str">
        <f>IF(入力画面!S101=TRUE,"■","□")</f>
        <v>□</v>
      </c>
      <c r="P124" s="382" t="s">
        <v>529</v>
      </c>
      <c r="Q124" s="332"/>
      <c r="R124" s="381" t="str">
        <f>IF(入力画面!T101=TRUE,"■","□")</f>
        <v>□</v>
      </c>
      <c r="S124" s="382" t="s">
        <v>530</v>
      </c>
      <c r="T124" s="332"/>
      <c r="U124" s="332"/>
      <c r="V124" s="332"/>
      <c r="W124" t="s">
        <v>225</v>
      </c>
      <c r="X124" s="67"/>
    </row>
    <row r="125" spans="1:24" s="51" customFormat="1" ht="18" customHeight="1">
      <c r="A125" s="1193"/>
      <c r="B125" s="1194"/>
      <c r="C125" s="1194"/>
      <c r="D125" s="1194"/>
      <c r="E125" s="1195"/>
      <c r="G125" s="26" t="str">
        <f>IF(入力画面!U101=TRUE,"■","□")</f>
        <v>□</v>
      </c>
      <c r="H125" s="28" t="s">
        <v>524</v>
      </c>
      <c r="I125" s="28"/>
      <c r="J125" s="26"/>
      <c r="K125" s="28"/>
      <c r="X125" s="67"/>
    </row>
    <row r="126" spans="1:24" s="51" customFormat="1" ht="18" customHeight="1" thickBot="1">
      <c r="A126" s="1196"/>
      <c r="B126" s="1197"/>
      <c r="C126" s="1197"/>
      <c r="D126" s="1197"/>
      <c r="E126" s="1198"/>
      <c r="F126" s="85" t="str">
        <f>IF(入力画面!V101=TRUE,"■","□")</f>
        <v>□</v>
      </c>
      <c r="G126" s="35" t="s">
        <v>6</v>
      </c>
      <c r="H126" s="28"/>
      <c r="I126" t="s">
        <v>224</v>
      </c>
      <c r="J126" s="1199"/>
      <c r="K126" s="1199"/>
      <c r="L126" s="1199"/>
      <c r="M126" s="1199"/>
      <c r="N126" s="1199"/>
      <c r="O126" s="1199"/>
      <c r="P126" s="1199"/>
      <c r="Q126" s="1199"/>
      <c r="R126" s="1199"/>
      <c r="S126" s="1199"/>
      <c r="T126" s="1199"/>
      <c r="U126" s="1199"/>
      <c r="V126" s="1199"/>
      <c r="W126" t="s">
        <v>225</v>
      </c>
      <c r="X126" s="66"/>
    </row>
    <row r="127" spans="1:24" s="51" customFormat="1" ht="18" customHeight="1">
      <c r="A127" s="53"/>
      <c r="B127" s="384"/>
      <c r="C127" s="384"/>
      <c r="D127" s="384"/>
      <c r="E127" s="384"/>
      <c r="F127" s="385"/>
      <c r="G127" s="52"/>
      <c r="H127" s="52"/>
      <c r="I127" s="52"/>
      <c r="J127" s="52"/>
      <c r="K127" s="52"/>
      <c r="L127" s="52"/>
      <c r="M127" s="52"/>
      <c r="N127" s="52"/>
      <c r="O127" s="52"/>
      <c r="P127" s="52"/>
      <c r="Q127" s="52"/>
      <c r="R127" s="52"/>
      <c r="S127" s="52"/>
      <c r="T127" s="52"/>
      <c r="U127" s="52"/>
      <c r="V127" s="386"/>
      <c r="W127" s="386"/>
      <c r="X127" s="52"/>
    </row>
    <row r="128" spans="1:24" s="51" customFormat="1" ht="18" customHeight="1">
      <c r="A128" s="387"/>
      <c r="B128" s="387"/>
      <c r="C128" s="387"/>
      <c r="D128" s="387"/>
      <c r="E128" s="387"/>
      <c r="F128" s="388"/>
      <c r="G128" s="28"/>
      <c r="H128" s="28"/>
      <c r="I128" s="28"/>
      <c r="J128" s="28"/>
      <c r="K128" s="28"/>
      <c r="L128" s="28"/>
      <c r="M128" s="28"/>
      <c r="N128" s="28"/>
      <c r="O128" s="28"/>
      <c r="P128" s="28"/>
      <c r="Q128" s="28"/>
      <c r="R128" s="28"/>
      <c r="S128" s="28"/>
      <c r="T128" s="28"/>
      <c r="U128" s="28"/>
      <c r="V128"/>
      <c r="W128"/>
      <c r="X128" s="28"/>
    </row>
    <row r="129" spans="1:24" s="51" customFormat="1" ht="15" customHeight="1">
      <c r="A129" s="48"/>
      <c r="B129" s="74"/>
      <c r="C129" s="74"/>
      <c r="D129" s="74"/>
      <c r="E129" s="74"/>
    </row>
    <row r="130" spans="1:24" s="51" customFormat="1" ht="18" customHeight="1" thickBot="1">
      <c r="A130" s="48"/>
      <c r="B130" s="74"/>
      <c r="C130" s="74"/>
      <c r="D130" s="74"/>
      <c r="E130" s="74"/>
    </row>
    <row r="131" spans="1:24" s="28" customFormat="1" ht="18" customHeight="1" thickBot="1">
      <c r="A131" s="105" t="s">
        <v>658</v>
      </c>
      <c r="N131" s="1059" t="s">
        <v>26</v>
      </c>
      <c r="O131" s="1025"/>
      <c r="P131" s="1026"/>
      <c r="Q131" s="1059">
        <f>入力画面!$D$81</f>
        <v>0</v>
      </c>
      <c r="R131" s="1025"/>
      <c r="S131" s="1025"/>
      <c r="T131" s="1025"/>
      <c r="U131" s="1025"/>
      <c r="V131" s="1025"/>
      <c r="W131" s="1025"/>
      <c r="X131" s="1026"/>
    </row>
    <row r="132" spans="1:24" s="28" customFormat="1" ht="18" customHeight="1" thickBot="1">
      <c r="A132" s="35"/>
      <c r="N132" s="1059" t="s">
        <v>87</v>
      </c>
      <c r="O132" s="1025"/>
      <c r="P132" s="1026"/>
      <c r="Q132" s="985" t="s">
        <v>172</v>
      </c>
      <c r="R132" s="1039"/>
      <c r="S132" s="1039"/>
      <c r="T132" s="1039"/>
      <c r="U132" s="1039"/>
      <c r="V132" s="1039"/>
      <c r="W132" s="1039"/>
      <c r="X132" s="1040"/>
    </row>
    <row r="133" spans="1:24" s="28" customFormat="1" ht="18" customHeight="1">
      <c r="A133" s="35"/>
      <c r="N133" s="30"/>
      <c r="O133" s="30"/>
      <c r="P133" s="30"/>
      <c r="Q133" s="108"/>
      <c r="R133" s="52"/>
      <c r="S133" s="52"/>
      <c r="T133" s="108"/>
      <c r="U133" s="52"/>
      <c r="V133" s="52"/>
      <c r="W133" s="109"/>
      <c r="X133" s="109"/>
    </row>
    <row r="134" spans="1:24" s="51" customFormat="1" ht="18" customHeight="1">
      <c r="A134" s="60"/>
      <c r="P134" s="61"/>
      <c r="Q134" s="64" t="s">
        <v>96</v>
      </c>
      <c r="R134" s="1062"/>
      <c r="S134" s="1062"/>
      <c r="T134" s="61" t="s">
        <v>3</v>
      </c>
      <c r="V134" s="61" t="s">
        <v>4</v>
      </c>
      <c r="W134" s="61"/>
      <c r="X134" s="61" t="s">
        <v>5</v>
      </c>
    </row>
    <row r="135" spans="1:24" s="51" customFormat="1" ht="18" customHeight="1">
      <c r="A135" s="1213" t="s">
        <v>583</v>
      </c>
      <c r="B135" s="1213"/>
      <c r="C135" s="1213"/>
      <c r="D135" s="1213"/>
      <c r="E135" s="1213"/>
      <c r="F135" s="1213"/>
      <c r="G135" s="1213"/>
      <c r="H135" s="1213"/>
      <c r="I135" s="1213"/>
      <c r="J135" s="1213"/>
      <c r="K135" s="1213"/>
      <c r="L135" s="1213"/>
      <c r="M135" s="1213"/>
      <c r="N135" s="1213"/>
      <c r="O135" s="1213"/>
      <c r="P135" s="1213"/>
      <c r="Q135" s="1213"/>
      <c r="R135" s="1213"/>
      <c r="S135" s="1213"/>
      <c r="T135" s="1213"/>
      <c r="U135" s="1213"/>
      <c r="V135" s="1213"/>
      <c r="W135" s="1213"/>
      <c r="X135" s="1213"/>
    </row>
    <row r="136" spans="1:24" s="51" customFormat="1" ht="18" customHeight="1">
      <c r="A136" s="62"/>
      <c r="B136" s="51" t="s">
        <v>159</v>
      </c>
    </row>
    <row r="137" spans="1:24" s="51" customFormat="1" ht="18" customHeight="1">
      <c r="A137" s="62"/>
      <c r="C137"/>
      <c r="D137" t="s">
        <v>92</v>
      </c>
      <c r="F137"/>
    </row>
    <row r="138" spans="1:24" s="51" customFormat="1" ht="18" customHeight="1">
      <c r="A138" s="62"/>
    </row>
    <row r="139" spans="1:24" s="51" customFormat="1" ht="15.95" customHeight="1">
      <c r="A139" s="62"/>
      <c r="B139" s="94"/>
      <c r="C139" s="389"/>
      <c r="D139" s="389"/>
      <c r="E139" s="389"/>
      <c r="F139" s="389"/>
      <c r="G139"/>
      <c r="N139" s="63"/>
      <c r="O139" s="50" t="s">
        <v>160</v>
      </c>
      <c r="P139" s="64"/>
    </row>
    <row r="140" spans="1:24" s="51" customFormat="1" ht="15.95" customHeight="1">
      <c r="A140" s="62"/>
      <c r="B140" s="389"/>
      <c r="C140" s="389"/>
      <c r="D140" s="389"/>
      <c r="E140" s="389"/>
      <c r="F140" s="389"/>
      <c r="G140"/>
      <c r="N140" s="63"/>
      <c r="O140" s="19" t="s">
        <v>161</v>
      </c>
      <c r="P140" s="2"/>
      <c r="Q140" s="2"/>
      <c r="R140" s="6"/>
      <c r="S140" s="34"/>
      <c r="T140" s="34"/>
      <c r="U140" s="34"/>
      <c r="V140" s="34"/>
      <c r="W140"/>
      <c r="X140"/>
    </row>
    <row r="141" spans="1:24" s="51" customFormat="1" ht="15.95" customHeight="1">
      <c r="A141" s="62"/>
      <c r="N141" s="63"/>
      <c r="O141" s="1214" t="s">
        <v>51</v>
      </c>
      <c r="P141" s="1215"/>
      <c r="Q141" s="2"/>
      <c r="R141" s="1216" t="s">
        <v>155</v>
      </c>
      <c r="S141" s="1216"/>
      <c r="T141" s="1216"/>
      <c r="U141" s="1216"/>
      <c r="V141" s="1216"/>
      <c r="W141"/>
    </row>
    <row r="142" spans="1:24" s="51" customFormat="1" ht="15.95" customHeight="1">
      <c r="A142" s="62"/>
      <c r="N142" s="63"/>
      <c r="O142" s="50"/>
      <c r="P142" s="64"/>
      <c r="R142"/>
      <c r="S142"/>
      <c r="T142"/>
      <c r="U142"/>
      <c r="V142"/>
      <c r="W142"/>
      <c r="X142"/>
    </row>
    <row r="143" spans="1:24" s="51" customFormat="1" ht="18" customHeight="1">
      <c r="A143" s="62"/>
      <c r="B143" s="1217" t="s">
        <v>635</v>
      </c>
      <c r="C143" s="939"/>
      <c r="D143" s="939"/>
      <c r="E143" s="939"/>
      <c r="F143" s="939"/>
      <c r="G143" s="939"/>
      <c r="H143" s="939"/>
      <c r="I143" s="939"/>
      <c r="J143" s="939"/>
      <c r="K143" s="939"/>
      <c r="L143" s="939"/>
      <c r="M143" s="939"/>
      <c r="N143" s="939"/>
      <c r="O143" s="939"/>
      <c r="P143" s="939"/>
      <c r="Q143" s="939"/>
      <c r="R143" s="939"/>
      <c r="S143" s="939"/>
      <c r="T143" s="939"/>
      <c r="U143" s="939"/>
      <c r="V143" s="939"/>
      <c r="W143" s="939"/>
      <c r="X143"/>
    </row>
    <row r="144" spans="1:24" s="51" customFormat="1" ht="18" customHeight="1" thickBot="1">
      <c r="A144" s="64"/>
      <c r="B144" s="64"/>
      <c r="M144" s="51" t="s">
        <v>18</v>
      </c>
    </row>
    <row r="145" spans="1:24" s="51" customFormat="1" ht="27.95" customHeight="1" thickBot="1">
      <c r="A145" s="1224" t="s">
        <v>173</v>
      </c>
      <c r="B145" s="1269"/>
      <c r="C145" s="1269"/>
      <c r="D145" s="1269"/>
      <c r="E145" s="1270"/>
      <c r="F145" s="1295">
        <f>入力画面!D$15</f>
        <v>0</v>
      </c>
      <c r="G145" s="1296"/>
      <c r="H145" s="1296"/>
      <c r="I145" s="1296"/>
      <c r="J145" s="1296"/>
      <c r="K145" s="1296"/>
      <c r="L145" s="1296"/>
      <c r="M145" s="1296"/>
      <c r="N145" s="1296"/>
      <c r="O145" s="1297"/>
      <c r="P145" s="1298" t="s">
        <v>15</v>
      </c>
      <c r="Q145" s="1055"/>
      <c r="R145" s="1271">
        <f>入力画面!D16</f>
        <v>0</v>
      </c>
      <c r="S145" s="1049"/>
      <c r="T145" s="1049"/>
      <c r="U145" s="1049"/>
      <c r="V145" s="1049"/>
      <c r="W145" s="1049"/>
      <c r="X145" s="1299"/>
    </row>
    <row r="146" spans="1:24" s="51" customFormat="1" ht="18" customHeight="1">
      <c r="A146" s="1279" t="s">
        <v>596</v>
      </c>
      <c r="B146" s="1300"/>
      <c r="C146" s="1300"/>
      <c r="D146" s="1300"/>
      <c r="E146" s="1301"/>
      <c r="F146" s="1283">
        <f>入力画面!D$18</f>
        <v>0</v>
      </c>
      <c r="G146" s="1306"/>
      <c r="H146" s="1306"/>
      <c r="I146" s="1306"/>
      <c r="J146" s="1306"/>
      <c r="K146" s="1306"/>
      <c r="L146" s="1306"/>
      <c r="M146" s="1306"/>
      <c r="N146" s="1306"/>
      <c r="O146" s="1306"/>
      <c r="P146" s="1306"/>
      <c r="Q146" s="1306"/>
      <c r="R146" s="1306"/>
      <c r="S146" s="1306"/>
      <c r="T146" s="1306"/>
      <c r="U146" s="1306"/>
      <c r="V146" s="1306"/>
      <c r="W146" s="1306"/>
      <c r="X146" s="1307"/>
    </row>
    <row r="147" spans="1:24" s="51" customFormat="1" ht="18" customHeight="1">
      <c r="A147" s="1302"/>
      <c r="B147" s="1300"/>
      <c r="C147" s="1300"/>
      <c r="D147" s="1300"/>
      <c r="E147" s="1301"/>
      <c r="F147" s="1308"/>
      <c r="G147" s="1309"/>
      <c r="H147" s="1309"/>
      <c r="I147" s="1309"/>
      <c r="J147" s="1309"/>
      <c r="K147" s="1309"/>
      <c r="L147" s="1309"/>
      <c r="M147" s="1309"/>
      <c r="N147" s="1309"/>
      <c r="O147" s="1309"/>
      <c r="P147" s="1309"/>
      <c r="Q147" s="1309"/>
      <c r="R147" s="1309"/>
      <c r="S147" s="1309"/>
      <c r="T147" s="1309"/>
      <c r="U147" s="1309"/>
      <c r="V147" s="1309"/>
      <c r="W147" s="1309"/>
      <c r="X147" s="1310"/>
    </row>
    <row r="148" spans="1:24" s="51" customFormat="1" ht="18" customHeight="1" thickBot="1">
      <c r="A148" s="1303"/>
      <c r="B148" s="1304"/>
      <c r="C148" s="1304"/>
      <c r="D148" s="1304"/>
      <c r="E148" s="1305"/>
      <c r="F148" s="1311"/>
      <c r="G148" s="1312"/>
      <c r="H148" s="1312"/>
      <c r="I148" s="1312"/>
      <c r="J148" s="1312"/>
      <c r="K148" s="1312"/>
      <c r="L148" s="1312"/>
      <c r="M148" s="1312"/>
      <c r="N148" s="1312"/>
      <c r="O148" s="1312"/>
      <c r="P148" s="1312"/>
      <c r="Q148" s="1312"/>
      <c r="R148" s="1312"/>
      <c r="S148" s="1312"/>
      <c r="T148" s="1312"/>
      <c r="U148" s="1312"/>
      <c r="V148" s="1312"/>
      <c r="W148" s="1312"/>
      <c r="X148" s="1313"/>
    </row>
    <row r="149" spans="1:24" s="51" customFormat="1" ht="18" customHeight="1">
      <c r="A149" s="1190" t="s">
        <v>607</v>
      </c>
      <c r="B149" s="1314"/>
      <c r="C149" s="1314"/>
      <c r="D149" s="1314"/>
      <c r="E149" s="1315"/>
      <c r="F149" s="1283" t="str">
        <f>"  "&amp;入力画面!$D$23&amp;"  "&amp;入力画面!$F$23&amp;"  "&amp;入力画面!$H$23&amp;"      "&amp;"("&amp;入力画面!$J$23&amp;"  "&amp;入力画面!$O$23&amp;"  "&amp;入力画面!$R$23&amp;")"</f>
        <v xml:space="preserve">  全体  X  症例      (１症例当たり最大  X  報告)</v>
      </c>
      <c r="G149" s="1316"/>
      <c r="H149" s="1316"/>
      <c r="I149" s="1316"/>
      <c r="J149" s="1316"/>
      <c r="K149" s="1316"/>
      <c r="L149" s="1316"/>
      <c r="M149" s="1316"/>
      <c r="N149" s="1316"/>
      <c r="O149" s="1316"/>
      <c r="P149" s="1316"/>
      <c r="Q149" s="1316"/>
      <c r="R149" s="1316"/>
      <c r="S149" s="1316"/>
      <c r="T149" s="1316"/>
      <c r="U149" s="1316"/>
      <c r="V149" s="1316"/>
      <c r="W149" s="1316"/>
      <c r="X149" s="1317"/>
    </row>
    <row r="150" spans="1:24" s="51" customFormat="1" ht="18" customHeight="1" thickBot="1">
      <c r="A150" s="953"/>
      <c r="B150" s="954"/>
      <c r="C150" s="954"/>
      <c r="D150" s="954"/>
      <c r="E150" s="955"/>
      <c r="F150" s="1311"/>
      <c r="G150" s="1312"/>
      <c r="H150" s="1312"/>
      <c r="I150" s="1312"/>
      <c r="J150" s="1312"/>
      <c r="K150" s="1312"/>
      <c r="L150" s="1312"/>
      <c r="M150" s="1312"/>
      <c r="N150" s="1312"/>
      <c r="O150" s="1312"/>
      <c r="P150" s="1312"/>
      <c r="Q150" s="1312"/>
      <c r="R150" s="1312"/>
      <c r="S150" s="1312"/>
      <c r="T150" s="1312"/>
      <c r="U150" s="1312"/>
      <c r="V150" s="1312"/>
      <c r="W150" s="1312"/>
      <c r="X150" s="1313"/>
    </row>
    <row r="151" spans="1:24" s="51" customFormat="1" ht="18" customHeight="1" thickBot="1">
      <c r="A151" s="1303" t="s">
        <v>79</v>
      </c>
      <c r="B151" s="954"/>
      <c r="C151" s="954"/>
      <c r="D151" s="954"/>
      <c r="E151" s="955"/>
      <c r="F151" s="1318">
        <f>入力画面!D33</f>
        <v>0</v>
      </c>
      <c r="G151" s="1319"/>
      <c r="H151" s="1319"/>
      <c r="I151" s="1319"/>
      <c r="J151" s="1319"/>
      <c r="K151" s="1319"/>
      <c r="L151" s="1319"/>
      <c r="M151" s="1319"/>
      <c r="N151" s="119" t="s">
        <v>217</v>
      </c>
      <c r="O151" s="1320">
        <f>入力画面!I33</f>
        <v>0</v>
      </c>
      <c r="P151" s="1320"/>
      <c r="Q151" s="1320"/>
      <c r="R151" s="1320"/>
      <c r="S151" s="1320"/>
      <c r="T151" s="1320"/>
      <c r="U151" s="1320"/>
      <c r="V151" s="1320"/>
      <c r="W151" s="1320"/>
      <c r="X151" s="1321"/>
    </row>
    <row r="152" spans="1:24" s="51" customFormat="1" ht="18" customHeight="1" thickBot="1">
      <c r="A152" s="75"/>
      <c r="B152" s="53"/>
      <c r="C152" s="367"/>
      <c r="D152" s="367"/>
      <c r="E152" s="367"/>
      <c r="F152" s="52"/>
      <c r="G152" s="28"/>
      <c r="H152" s="331"/>
      <c r="I152" s="331"/>
      <c r="J152" s="331"/>
      <c r="K152" s="331"/>
      <c r="L152" s="331"/>
      <c r="M152" s="331"/>
      <c r="N152" s="331"/>
      <c r="O152" s="331"/>
      <c r="P152" s="331"/>
      <c r="Q152" s="331"/>
      <c r="R152" s="331"/>
      <c r="S152" s="331"/>
      <c r="T152" s="331"/>
      <c r="U152" s="331"/>
      <c r="V152" s="331"/>
      <c r="W152" s="331"/>
      <c r="X152" s="54"/>
    </row>
    <row r="153" spans="1:24" s="51" customFormat="1" ht="15.95" customHeight="1">
      <c r="A153" s="1190" t="s">
        <v>547</v>
      </c>
      <c r="B153" s="1314"/>
      <c r="C153" s="1314"/>
      <c r="D153" s="1314"/>
      <c r="E153" s="1315"/>
      <c r="F153" s="57" t="s">
        <v>60</v>
      </c>
      <c r="G153" s="52" t="s">
        <v>185</v>
      </c>
      <c r="H153" s="52"/>
      <c r="I153" s="28"/>
      <c r="J153" s="28"/>
      <c r="K153" s="28"/>
      <c r="L153" s="28"/>
      <c r="M153" s="28"/>
      <c r="N153" s="28"/>
      <c r="O153" s="381" t="s">
        <v>587</v>
      </c>
      <c r="P153" s="52" t="s">
        <v>584</v>
      </c>
      <c r="Q153" s="407"/>
      <c r="R153" s="407"/>
      <c r="S153" s="407"/>
      <c r="T153" s="407"/>
      <c r="U153" s="407"/>
      <c r="V153" s="407"/>
      <c r="W153" s="28"/>
      <c r="X153" s="67"/>
    </row>
    <row r="154" spans="1:24" s="51" customFormat="1" ht="15.95" customHeight="1">
      <c r="A154" s="1322"/>
      <c r="B154" s="1323"/>
      <c r="C154" s="1323"/>
      <c r="D154" s="1323"/>
      <c r="E154" s="1324"/>
      <c r="F154" s="26" t="s">
        <v>11</v>
      </c>
      <c r="G154" s="28" t="s">
        <v>186</v>
      </c>
      <c r="H154" s="28"/>
      <c r="I154" s="28"/>
      <c r="J154" s="28"/>
      <c r="K154" s="28"/>
      <c r="L154" s="28"/>
      <c r="M154" s="28"/>
      <c r="N154" s="28"/>
      <c r="O154" s="28"/>
      <c r="P154" s="28"/>
      <c r="Q154" s="28"/>
      <c r="R154" s="28"/>
      <c r="S154" s="28"/>
      <c r="T154" s="28"/>
      <c r="U154" s="28"/>
      <c r="V154" s="28"/>
      <c r="W154" s="28"/>
      <c r="X154" s="67"/>
    </row>
    <row r="155" spans="1:24" s="51" customFormat="1" ht="15.95" customHeight="1">
      <c r="A155" s="1322"/>
      <c r="B155" s="1323"/>
      <c r="C155" s="1323"/>
      <c r="D155" s="1323"/>
      <c r="E155" s="1324"/>
      <c r="F155" s="26"/>
      <c r="G155" s="26" t="str">
        <f>IF(入力画面!M101=TRUE,"■","□")</f>
        <v>□</v>
      </c>
      <c r="H155" s="28" t="s">
        <v>518</v>
      </c>
      <c r="I155" s="28"/>
      <c r="J155" s="26"/>
      <c r="K155" s="28"/>
      <c r="L155" t="s">
        <v>86</v>
      </c>
      <c r="M155" s="381" t="str">
        <f>IF(入力画面!N101=TRUE,"■","□")</f>
        <v>□</v>
      </c>
      <c r="N155" s="332" t="s">
        <v>520</v>
      </c>
      <c r="O155" s="332"/>
      <c r="P155" s="332"/>
      <c r="Q155" s="332"/>
      <c r="R155" s="381" t="str">
        <f>IF(入力画面!O101=TRUE,"■","□")</f>
        <v>□</v>
      </c>
      <c r="S155" s="332" t="s">
        <v>521</v>
      </c>
      <c r="T155" s="332"/>
      <c r="U155" s="332"/>
      <c r="V155"/>
      <c r="W155" t="s">
        <v>23</v>
      </c>
      <c r="X155" s="67"/>
    </row>
    <row r="156" spans="1:24" s="51" customFormat="1" ht="15.95" customHeight="1">
      <c r="A156" s="1322"/>
      <c r="B156" s="1323"/>
      <c r="C156" s="1323"/>
      <c r="D156" s="1323"/>
      <c r="E156" s="1324"/>
      <c r="F156" s="26"/>
      <c r="G156" s="26" t="str">
        <f>IF(入力画面!P101=TRUE,"■","□")</f>
        <v>□</v>
      </c>
      <c r="H156" s="28" t="s">
        <v>239</v>
      </c>
      <c r="I156" s="28"/>
      <c r="J156" s="26"/>
      <c r="K156" s="28"/>
      <c r="L156"/>
      <c r="M156"/>
      <c r="N156"/>
      <c r="O156"/>
      <c r="P156"/>
      <c r="Q156"/>
      <c r="R156"/>
      <c r="S156"/>
      <c r="T156"/>
      <c r="U156"/>
      <c r="V156"/>
      <c r="W156" t="s">
        <v>225</v>
      </c>
      <c r="X156" s="67"/>
    </row>
    <row r="157" spans="1:24" s="51" customFormat="1" ht="15.95" customHeight="1">
      <c r="A157" s="1322"/>
      <c r="B157" s="1323"/>
      <c r="C157" s="1323"/>
      <c r="D157" s="1323"/>
      <c r="E157" s="1324"/>
      <c r="F157" s="26"/>
      <c r="G157" s="251"/>
      <c r="H157" s="61" t="s">
        <v>86</v>
      </c>
      <c r="I157" s="381" t="str">
        <f>IF(入力画面!Q101=TRUE,"■","□")</f>
        <v>□</v>
      </c>
      <c r="J157" s="332" t="s">
        <v>525</v>
      </c>
      <c r="K157" s="383"/>
      <c r="L157" s="381" t="str">
        <f>IF(入力画面!R101=TRUE,"■","□")</f>
        <v>□</v>
      </c>
      <c r="M157" s="332" t="s">
        <v>526</v>
      </c>
      <c r="N157" s="332"/>
      <c r="O157" s="381" t="str">
        <f>IF(入力画面!S101=TRUE,"■","□")</f>
        <v>□</v>
      </c>
      <c r="P157" s="332" t="s">
        <v>529</v>
      </c>
      <c r="Q157" s="332"/>
      <c r="R157" s="381" t="str">
        <f>IF(入力画面!T101=TRUE,"■","□")</f>
        <v>□</v>
      </c>
      <c r="S157" s="332" t="s">
        <v>530</v>
      </c>
      <c r="T157" s="332"/>
      <c r="U157" s="332"/>
      <c r="V157" s="332"/>
      <c r="W157" t="s">
        <v>225</v>
      </c>
      <c r="X157" s="67"/>
    </row>
    <row r="158" spans="1:24" s="51" customFormat="1" ht="15.95" customHeight="1">
      <c r="A158" s="1322"/>
      <c r="B158" s="1323"/>
      <c r="C158" s="1323"/>
      <c r="D158" s="1323"/>
      <c r="E158" s="1324"/>
      <c r="G158" s="26" t="str">
        <f>IF(入力画面!U101=TRUE,"■","□")</f>
        <v>□</v>
      </c>
      <c r="H158" s="28" t="s">
        <v>524</v>
      </c>
      <c r="I158" s="28"/>
      <c r="J158" s="26"/>
      <c r="K158" s="28"/>
      <c r="X158" s="67"/>
    </row>
    <row r="159" spans="1:24" s="51" customFormat="1" ht="15.95" customHeight="1" thickBot="1">
      <c r="A159" s="953"/>
      <c r="B159" s="954"/>
      <c r="C159" s="954"/>
      <c r="D159" s="954"/>
      <c r="E159" s="955"/>
      <c r="F159" s="85" t="str">
        <f>IF(入力画面!V101=TRUE,"■","□")</f>
        <v>□</v>
      </c>
      <c r="G159" s="35" t="s">
        <v>6</v>
      </c>
      <c r="H159" s="28"/>
      <c r="I159" t="s">
        <v>224</v>
      </c>
      <c r="J159" s="1199" t="str">
        <f>IF(J126="","",J126)</f>
        <v/>
      </c>
      <c r="K159" s="1199"/>
      <c r="L159" s="1199"/>
      <c r="M159" s="1199"/>
      <c r="N159" s="1199"/>
      <c r="O159" s="1199"/>
      <c r="P159" s="1199"/>
      <c r="Q159" s="1199"/>
      <c r="R159" s="1199"/>
      <c r="S159" s="1199"/>
      <c r="T159" s="1199"/>
      <c r="U159" s="1199"/>
      <c r="V159" s="1199"/>
      <c r="W159" t="s">
        <v>225</v>
      </c>
      <c r="X159" s="66"/>
    </row>
    <row r="160" spans="1:24" s="51" customFormat="1" ht="18" customHeight="1">
      <c r="A160" s="1326" t="s">
        <v>0</v>
      </c>
      <c r="B160" s="1314"/>
      <c r="C160" s="1314"/>
      <c r="D160" s="1314"/>
      <c r="E160" s="1315"/>
      <c r="F160" s="57" t="s">
        <v>11</v>
      </c>
      <c r="G160" s="120" t="s">
        <v>45</v>
      </c>
      <c r="H160" s="77"/>
      <c r="I160" s="52"/>
      <c r="J160" s="52" t="s">
        <v>101</v>
      </c>
      <c r="K160" s="52"/>
      <c r="L160" s="52"/>
      <c r="M160" s="52"/>
      <c r="N160" s="52" t="s">
        <v>96</v>
      </c>
      <c r="O160" s="52"/>
      <c r="P160" s="1327"/>
      <c r="Q160" s="1327"/>
      <c r="R160" s="52" t="s">
        <v>3</v>
      </c>
      <c r="S160" s="52"/>
      <c r="T160" s="52" t="s">
        <v>4</v>
      </c>
      <c r="U160" s="52"/>
      <c r="V160" s="52" t="s">
        <v>102</v>
      </c>
      <c r="W160" s="52"/>
      <c r="X160" s="43"/>
    </row>
    <row r="161" spans="1:24" s="51" customFormat="1" ht="18" customHeight="1" thickBot="1">
      <c r="A161" s="953"/>
      <c r="B161" s="954"/>
      <c r="C161" s="954"/>
      <c r="D161" s="954"/>
      <c r="E161" s="955"/>
      <c r="F161" s="47" t="s">
        <v>11</v>
      </c>
      <c r="G161" s="368" t="s">
        <v>46</v>
      </c>
      <c r="H161" s="78"/>
      <c r="I161" s="46"/>
      <c r="J161" s="368" t="s">
        <v>100</v>
      </c>
      <c r="K161" s="46"/>
      <c r="L161" s="46"/>
      <c r="M161" s="46"/>
      <c r="N161" s="46" t="s">
        <v>96</v>
      </c>
      <c r="O161" s="46"/>
      <c r="P161" s="1328"/>
      <c r="Q161" s="1328"/>
      <c r="R161" s="46" t="s">
        <v>3</v>
      </c>
      <c r="S161" s="46"/>
      <c r="T161" s="46" t="s">
        <v>4</v>
      </c>
      <c r="U161" s="46"/>
      <c r="V161" s="46" t="s">
        <v>102</v>
      </c>
      <c r="W161" s="46"/>
      <c r="X161" s="66"/>
    </row>
    <row r="162" spans="1:24" s="51" customFormat="1" ht="18" customHeight="1">
      <c r="A162" s="1329" t="s">
        <v>42</v>
      </c>
      <c r="B162" s="1330"/>
      <c r="C162" s="1330"/>
      <c r="D162" s="1330"/>
      <c r="E162" s="1331"/>
      <c r="F162" s="1332" t="s">
        <v>223</v>
      </c>
      <c r="G162" s="1333"/>
      <c r="H162" s="79" t="s">
        <v>11</v>
      </c>
      <c r="I162" s="55" t="s">
        <v>48</v>
      </c>
      <c r="J162" s="55"/>
      <c r="K162" s="55"/>
      <c r="L162" s="55"/>
      <c r="M162" s="79" t="s">
        <v>11</v>
      </c>
      <c r="N162" s="55" t="s">
        <v>99</v>
      </c>
      <c r="O162" s="55"/>
      <c r="P162" s="79" t="s">
        <v>11</v>
      </c>
      <c r="Q162" s="55" t="s">
        <v>49</v>
      </c>
      <c r="R162" s="55"/>
      <c r="S162" s="55"/>
      <c r="T162" s="55"/>
      <c r="U162" s="55"/>
      <c r="V162" s="79" t="s">
        <v>11</v>
      </c>
      <c r="W162" s="55" t="s">
        <v>50</v>
      </c>
      <c r="X162" s="80"/>
    </row>
    <row r="163" spans="1:24" s="51" customFormat="1" ht="18" customHeight="1">
      <c r="A163" s="1334" t="s">
        <v>103</v>
      </c>
      <c r="B163" s="1335"/>
      <c r="C163" s="1335"/>
      <c r="D163" s="1335"/>
      <c r="E163" s="1336"/>
      <c r="F163" s="1340"/>
      <c r="G163" s="1341"/>
      <c r="H163" s="1341"/>
      <c r="I163" s="1341"/>
      <c r="J163" s="1341"/>
      <c r="K163" s="1341"/>
      <c r="L163" s="1341"/>
      <c r="M163" s="1341"/>
      <c r="N163" s="1341"/>
      <c r="O163" s="1341"/>
      <c r="P163" s="1341"/>
      <c r="Q163" s="1341"/>
      <c r="R163" s="1341"/>
      <c r="S163" s="1341"/>
      <c r="T163" s="1341"/>
      <c r="U163" s="1341"/>
      <c r="V163" s="1341"/>
      <c r="W163" s="1341"/>
      <c r="X163" s="1342"/>
    </row>
    <row r="164" spans="1:24" s="51" customFormat="1" ht="18" customHeight="1">
      <c r="A164" s="1337"/>
      <c r="B164" s="1338"/>
      <c r="C164" s="1338"/>
      <c r="D164" s="1338"/>
      <c r="E164" s="1339"/>
      <c r="F164" s="1343"/>
      <c r="G164" s="1344"/>
      <c r="H164" s="1344"/>
      <c r="I164" s="1344"/>
      <c r="J164" s="1344"/>
      <c r="K164" s="1344"/>
      <c r="L164" s="1344"/>
      <c r="M164" s="1344"/>
      <c r="N164" s="1344"/>
      <c r="O164" s="1344"/>
      <c r="P164" s="1344"/>
      <c r="Q164" s="1344"/>
      <c r="R164" s="1344"/>
      <c r="S164" s="1344"/>
      <c r="T164" s="1344"/>
      <c r="U164" s="1344"/>
      <c r="V164" s="1344"/>
      <c r="W164" s="1344"/>
      <c r="X164" s="1345"/>
    </row>
    <row r="165" spans="1:24" s="51" customFormat="1" ht="18" customHeight="1">
      <c r="A165" s="1346" t="s">
        <v>47</v>
      </c>
      <c r="B165" s="1347"/>
      <c r="C165" s="1347"/>
      <c r="D165" s="1347"/>
      <c r="E165" s="1348"/>
      <c r="F165" s="1349"/>
      <c r="G165" s="1350"/>
      <c r="H165" s="1350"/>
      <c r="I165" s="1350"/>
      <c r="J165" s="1350"/>
      <c r="K165" s="1350"/>
      <c r="L165" s="1350"/>
      <c r="M165" s="1350"/>
      <c r="N165" s="1350"/>
      <c r="O165" s="1350"/>
      <c r="P165" s="1350"/>
      <c r="Q165" s="1350"/>
      <c r="R165" s="1350"/>
      <c r="S165" s="1350"/>
      <c r="T165" s="1350"/>
      <c r="U165" s="1350"/>
      <c r="V165" s="1350"/>
      <c r="W165" s="1350"/>
      <c r="X165" s="1351"/>
    </row>
    <row r="166" spans="1:24" s="51" customFormat="1" ht="18" customHeight="1" thickBot="1">
      <c r="A166" s="953"/>
      <c r="B166" s="954"/>
      <c r="C166" s="954"/>
      <c r="D166" s="954"/>
      <c r="E166" s="955"/>
      <c r="F166" s="1352"/>
      <c r="G166" s="1353"/>
      <c r="H166" s="1353"/>
      <c r="I166" s="1353"/>
      <c r="J166" s="1353"/>
      <c r="K166" s="1353"/>
      <c r="L166" s="1353"/>
      <c r="M166" s="1353"/>
      <c r="N166" s="1353"/>
      <c r="O166" s="1353"/>
      <c r="P166" s="1353"/>
      <c r="Q166" s="1353"/>
      <c r="R166" s="1353"/>
      <c r="S166" s="1353"/>
      <c r="T166" s="1353"/>
      <c r="U166" s="1353"/>
      <c r="V166" s="1353"/>
      <c r="W166" s="1353"/>
      <c r="X166" s="1354"/>
    </row>
    <row r="167" spans="1:24" s="51" customFormat="1" ht="18" customHeight="1">
      <c r="A167" s="88"/>
      <c r="B167" s="30"/>
      <c r="C167" s="30"/>
      <c r="D167" s="30"/>
      <c r="E167" s="30"/>
      <c r="F167" s="28"/>
      <c r="G167" s="28"/>
      <c r="H167" s="28"/>
      <c r="I167" s="28"/>
      <c r="J167" s="28"/>
      <c r="K167" s="28"/>
      <c r="L167" s="28"/>
      <c r="M167" s="28"/>
      <c r="N167" s="28"/>
      <c r="O167" s="28"/>
      <c r="P167" s="28"/>
      <c r="Q167" s="28" t="s">
        <v>222</v>
      </c>
      <c r="R167" s="52"/>
      <c r="S167" s="52"/>
      <c r="T167" s="28" t="s">
        <v>3</v>
      </c>
      <c r="U167" s="28"/>
      <c r="V167" s="28" t="s">
        <v>4</v>
      </c>
      <c r="W167" s="28"/>
      <c r="X167" s="52" t="s">
        <v>5</v>
      </c>
    </row>
    <row r="168" spans="1:24" s="51" customFormat="1" ht="15.95" customHeight="1">
      <c r="A168" s="88"/>
      <c r="B168" s="51" t="s">
        <v>76</v>
      </c>
      <c r="C168"/>
      <c r="D168"/>
      <c r="E168" s="622" t="str">
        <f>入力画面!D10&amp;"　"&amp;"殿"</f>
        <v>　殿</v>
      </c>
      <c r="F168" s="622"/>
      <c r="G168" s="622"/>
      <c r="H168" s="622"/>
      <c r="I168" s="622"/>
      <c r="J168" s="622"/>
      <c r="K168" s="622"/>
      <c r="L168" s="622"/>
      <c r="M168" s="622"/>
      <c r="N168" s="28"/>
      <c r="O168" s="28"/>
      <c r="P168" s="28"/>
      <c r="Q168" s="28"/>
      <c r="R168" s="28"/>
      <c r="S168" s="28"/>
      <c r="T168" s="28"/>
      <c r="U168" s="28"/>
      <c r="V168" s="28"/>
      <c r="W168" s="28"/>
      <c r="X168" s="28"/>
    </row>
    <row r="169" spans="1:24" s="51" customFormat="1" ht="15.95" customHeight="1">
      <c r="A169" s="88"/>
      <c r="B169" s="50" t="s">
        <v>180</v>
      </c>
      <c r="C169" s="30"/>
      <c r="D169" s="30"/>
      <c r="F169" s="42"/>
      <c r="G169" s="939" t="str">
        <f>入力画面!A37&amp;"　"&amp;"殿"</f>
        <v>　殿</v>
      </c>
      <c r="H169" s="939"/>
      <c r="I169" s="939"/>
      <c r="J169" s="939"/>
      <c r="K169" s="939"/>
      <c r="L169" s="939"/>
      <c r="M169" s="28"/>
      <c r="N169" s="28"/>
      <c r="O169" s="28"/>
      <c r="P169" s="28"/>
      <c r="Q169" s="28"/>
      <c r="R169" s="28"/>
      <c r="S169" s="28"/>
      <c r="T169" s="28"/>
      <c r="U169" s="28"/>
      <c r="V169" s="28"/>
      <c r="W169" s="28"/>
      <c r="X169" s="28"/>
    </row>
    <row r="170" spans="1:24" s="51" customFormat="1" ht="15.95" customHeight="1">
      <c r="A170" s="88"/>
      <c r="B170" s="376"/>
      <c r="C170" s="30"/>
      <c r="D170" s="30"/>
      <c r="E170" s="390"/>
      <c r="F170" s="42"/>
      <c r="G170" s="42"/>
      <c r="H170" s="42"/>
      <c r="I170" s="42"/>
      <c r="J170" s="42"/>
      <c r="K170" s="28"/>
      <c r="L170" s="28"/>
      <c r="M170" s="28"/>
      <c r="N170" s="28"/>
      <c r="O170" s="28"/>
      <c r="P170" s="28"/>
      <c r="Q170" s="28"/>
      <c r="R170" s="28"/>
      <c r="S170" s="28"/>
      <c r="T170" s="28"/>
      <c r="U170" s="28"/>
      <c r="V170" s="28"/>
      <c r="W170" s="28"/>
      <c r="X170" s="28"/>
    </row>
    <row r="171" spans="1:24" s="51" customFormat="1" ht="15.95" customHeight="1">
      <c r="A171" s="88"/>
      <c r="B171" s="1217" t="s">
        <v>634</v>
      </c>
      <c r="C171" s="1325"/>
      <c r="D171" s="1325"/>
      <c r="E171" s="1325"/>
      <c r="F171" s="1325"/>
      <c r="G171" s="1325"/>
      <c r="H171" s="1325"/>
      <c r="I171" s="1325"/>
      <c r="J171" s="1325"/>
      <c r="K171" s="1325"/>
      <c r="L171" s="1325"/>
      <c r="M171" s="1325"/>
      <c r="N171" s="1325"/>
      <c r="O171" s="1325"/>
      <c r="P171" s="1325"/>
      <c r="Q171" s="1325"/>
      <c r="R171" s="1325"/>
      <c r="S171" s="1325"/>
      <c r="T171" s="1325"/>
      <c r="U171" s="1325"/>
      <c r="V171" s="1325"/>
      <c r="W171" s="1325"/>
      <c r="X171" s="1325"/>
    </row>
    <row r="172" spans="1:24" s="51" customFormat="1" ht="15.95" customHeight="1">
      <c r="A172" s="88"/>
      <c r="B172" s="376"/>
      <c r="C172" s="30"/>
      <c r="D172" s="30"/>
      <c r="E172" s="390"/>
      <c r="F172" s="42"/>
      <c r="G172" s="42"/>
      <c r="H172" s="42"/>
      <c r="I172" s="42"/>
      <c r="J172" s="42"/>
      <c r="K172" s="28"/>
      <c r="L172" s="28"/>
      <c r="M172" s="28"/>
      <c r="N172" s="28"/>
      <c r="O172" s="28"/>
      <c r="P172" s="28"/>
      <c r="Q172" s="28"/>
      <c r="R172" s="28"/>
      <c r="S172" s="28"/>
      <c r="T172" s="28"/>
      <c r="U172" s="28"/>
      <c r="V172" s="28"/>
      <c r="W172" s="28"/>
      <c r="X172" s="28"/>
    </row>
    <row r="173" spans="1:24" s="51" customFormat="1" ht="15.95" customHeight="1">
      <c r="A173" s="88"/>
      <c r="B173" s="376"/>
      <c r="C173" s="30"/>
      <c r="D173" s="30"/>
      <c r="E173" s="390"/>
      <c r="F173" s="42"/>
      <c r="G173" s="42"/>
      <c r="H173" s="42"/>
      <c r="I173" s="42"/>
      <c r="J173" s="42"/>
      <c r="N173"/>
      <c r="O173"/>
      <c r="P173" t="s">
        <v>220</v>
      </c>
      <c r="Q173"/>
      <c r="R173" s="28"/>
      <c r="S173" s="42"/>
      <c r="T173" s="42"/>
      <c r="U173" s="42"/>
      <c r="V173" s="42"/>
      <c r="W173" s="42"/>
    </row>
    <row r="174" spans="1:24" s="51" customFormat="1" ht="12" customHeight="1">
      <c r="A174" s="88"/>
      <c r="B174" s="376"/>
      <c r="C174" s="30"/>
      <c r="D174" s="30"/>
      <c r="E174" s="390"/>
      <c r="F174" s="42"/>
      <c r="G174" s="42"/>
      <c r="H174" s="42"/>
      <c r="I174" s="42"/>
      <c r="J174" s="42"/>
      <c r="K174" s="28"/>
      <c r="L174" s="28"/>
      <c r="M174"/>
      <c r="N174"/>
      <c r="O174"/>
      <c r="P174"/>
      <c r="Q174"/>
      <c r="R174" s="28"/>
      <c r="S174" s="390"/>
      <c r="T174" s="390"/>
      <c r="U174" s="390"/>
      <c r="V174" s="390"/>
      <c r="W174" s="390"/>
      <c r="X174"/>
    </row>
    <row r="175" spans="1:24" s="51" customFormat="1" ht="14.25" customHeight="1">
      <c r="A175" s="88"/>
      <c r="B175" s="49"/>
      <c r="C175" s="1002" t="s">
        <v>214</v>
      </c>
      <c r="D175" s="929"/>
      <c r="E175" s="929"/>
      <c r="F175" s="929"/>
      <c r="G175" s="929"/>
      <c r="H175" s="929"/>
      <c r="I175" s="929"/>
      <c r="J175" s="929"/>
      <c r="K175" s="929"/>
      <c r="L175" s="929"/>
      <c r="M175" s="929"/>
      <c r="N175" s="929"/>
      <c r="O175" s="929"/>
      <c r="P175" s="929"/>
      <c r="Q175" s="929"/>
      <c r="R175" s="929"/>
      <c r="S175" s="929"/>
      <c r="T175" s="929"/>
      <c r="U175" s="929"/>
      <c r="V175" s="929"/>
      <c r="W175" s="929"/>
      <c r="X175" s="929"/>
    </row>
    <row r="176" spans="1:24" s="51" customFormat="1" ht="18" customHeight="1">
      <c r="A176" s="88"/>
      <c r="B176" s="117" t="s">
        <v>95</v>
      </c>
      <c r="C176" s="929"/>
      <c r="D176" s="929"/>
      <c r="E176" s="929"/>
      <c r="F176" s="929"/>
      <c r="G176" s="929"/>
      <c r="H176" s="929"/>
      <c r="I176" s="929"/>
      <c r="J176" s="929"/>
      <c r="K176" s="929"/>
      <c r="L176" s="929"/>
      <c r="M176" s="929"/>
      <c r="N176" s="929"/>
      <c r="O176" s="929"/>
      <c r="P176" s="929"/>
      <c r="Q176" s="929"/>
      <c r="R176" s="929"/>
      <c r="S176" s="929"/>
      <c r="T176" s="929"/>
      <c r="U176" s="929"/>
      <c r="V176" s="929"/>
      <c r="W176" s="929"/>
      <c r="X176" s="929"/>
    </row>
    <row r="177" spans="1:24" s="51" customFormat="1" ht="12" customHeight="1">
      <c r="A177" s="88"/>
      <c r="B177" s="376"/>
      <c r="C177" s="929"/>
      <c r="D177" s="929"/>
      <c r="E177" s="929"/>
      <c r="F177" s="929"/>
      <c r="G177" s="929"/>
      <c r="H177" s="929"/>
      <c r="I177" s="929"/>
      <c r="J177" s="929"/>
      <c r="K177" s="929"/>
      <c r="L177" s="929"/>
      <c r="M177" s="929"/>
      <c r="N177" s="929"/>
      <c r="O177" s="929"/>
      <c r="P177" s="929"/>
      <c r="Q177" s="929"/>
      <c r="R177" s="929"/>
      <c r="S177" s="929"/>
      <c r="T177" s="929"/>
      <c r="U177" s="929"/>
      <c r="V177" s="929"/>
      <c r="W177" s="929"/>
      <c r="X177" s="929"/>
    </row>
    <row r="178" spans="1:24" ht="19.5" customHeight="1" thickBot="1">
      <c r="A178" s="88"/>
      <c r="B178" s="217"/>
      <c r="C178" s="216"/>
      <c r="D178" s="216"/>
      <c r="E178" s="216"/>
      <c r="F178" s="216"/>
      <c r="G178" s="216"/>
      <c r="H178" s="216"/>
      <c r="I178" s="216"/>
      <c r="J178" s="216"/>
      <c r="K178" s="216"/>
      <c r="L178" s="216"/>
      <c r="M178" s="216"/>
      <c r="N178" s="216"/>
      <c r="O178" s="216"/>
      <c r="P178" s="216"/>
      <c r="Q178" s="216"/>
      <c r="R178" s="216"/>
      <c r="S178" s="216"/>
      <c r="T178" s="216"/>
      <c r="U178" s="216"/>
      <c r="V178" s="216"/>
      <c r="W178" s="216"/>
      <c r="X178" s="216"/>
    </row>
    <row r="179" spans="1:24" s="14" customFormat="1" ht="18" customHeight="1" thickBot="1">
      <c r="A179" s="221" t="s">
        <v>659</v>
      </c>
      <c r="B179" s="222"/>
      <c r="C179" s="222"/>
      <c r="D179" s="222"/>
      <c r="E179" s="222"/>
      <c r="F179" s="222"/>
      <c r="G179" s="222"/>
      <c r="H179" s="222"/>
      <c r="I179" s="222"/>
      <c r="J179" s="222"/>
      <c r="K179" s="222"/>
      <c r="L179" s="222"/>
      <c r="M179" s="222"/>
      <c r="N179" s="1200" t="s">
        <v>26</v>
      </c>
      <c r="O179" s="1201"/>
      <c r="P179" s="1202"/>
      <c r="Q179" s="1200">
        <f>入力画面!$D$81</f>
        <v>0</v>
      </c>
      <c r="R179" s="1201"/>
      <c r="S179" s="1201"/>
      <c r="T179" s="1201"/>
      <c r="U179" s="1201"/>
      <c r="V179" s="1201"/>
      <c r="W179" s="1201"/>
      <c r="X179" s="1202"/>
    </row>
    <row r="180" spans="1:24" s="14" customFormat="1" ht="18" customHeight="1" thickBot="1">
      <c r="A180" s="223"/>
      <c r="B180" s="222"/>
      <c r="C180" s="222"/>
      <c r="D180" s="222"/>
      <c r="E180" s="222"/>
      <c r="F180" s="222"/>
      <c r="G180" s="222"/>
      <c r="H180" s="222"/>
      <c r="I180" s="222"/>
      <c r="J180" s="222"/>
      <c r="K180" s="222"/>
      <c r="L180" s="222"/>
      <c r="M180" s="222"/>
      <c r="N180" s="1200" t="s">
        <v>87</v>
      </c>
      <c r="O180" s="1201"/>
      <c r="P180" s="1202"/>
      <c r="Q180" s="1203" t="s">
        <v>172</v>
      </c>
      <c r="R180" s="1204"/>
      <c r="S180" s="1204"/>
      <c r="T180" s="1204"/>
      <c r="U180" s="1204"/>
      <c r="V180" s="1204"/>
      <c r="W180" s="1204"/>
      <c r="X180" s="1205"/>
    </row>
    <row r="181" spans="1:24" s="14" customFormat="1" ht="18" customHeight="1">
      <c r="A181" s="223"/>
      <c r="B181" s="222"/>
      <c r="C181" s="222"/>
      <c r="D181" s="222"/>
      <c r="E181" s="222"/>
      <c r="F181" s="222"/>
      <c r="G181" s="222"/>
      <c r="H181" s="222"/>
      <c r="I181" s="222"/>
      <c r="J181" s="222"/>
      <c r="K181" s="222"/>
      <c r="L181" s="222"/>
      <c r="M181" s="222"/>
      <c r="N181" s="391"/>
      <c r="O181" s="391"/>
      <c r="P181" s="391"/>
      <c r="Q181" s="224"/>
      <c r="R181" s="225"/>
      <c r="S181" s="225"/>
      <c r="T181" s="224"/>
      <c r="U181" s="225"/>
      <c r="V181" s="225"/>
      <c r="W181" s="226"/>
      <c r="X181" s="226"/>
    </row>
    <row r="182" spans="1:24" ht="18" customHeight="1">
      <c r="A182" s="227"/>
      <c r="B182" s="228"/>
      <c r="C182" s="228"/>
      <c r="D182" s="228"/>
      <c r="E182" s="228"/>
      <c r="F182" s="228"/>
      <c r="G182" s="228"/>
      <c r="H182" s="228"/>
      <c r="I182" s="228"/>
      <c r="J182" s="228"/>
      <c r="K182" s="228"/>
      <c r="L182" s="228"/>
      <c r="M182" s="228"/>
      <c r="N182" s="228"/>
      <c r="O182" s="228"/>
      <c r="P182" s="366"/>
      <c r="Q182" s="229" t="s">
        <v>96</v>
      </c>
      <c r="R182" s="1206"/>
      <c r="S182" s="1206"/>
      <c r="T182" s="366" t="s">
        <v>3</v>
      </c>
      <c r="U182" s="228"/>
      <c r="V182" s="366" t="s">
        <v>4</v>
      </c>
      <c r="W182" s="366"/>
      <c r="X182" s="366" t="s">
        <v>5</v>
      </c>
    </row>
    <row r="183" spans="1:24" ht="18" customHeight="1">
      <c r="A183" s="1212" t="s">
        <v>592</v>
      </c>
      <c r="B183" s="1212"/>
      <c r="C183" s="1212"/>
      <c r="D183" s="1212"/>
      <c r="E183" s="1212"/>
      <c r="F183" s="1212"/>
      <c r="G183" s="1212"/>
      <c r="H183" s="1212"/>
      <c r="I183" s="1212"/>
      <c r="J183" s="1212"/>
      <c r="K183" s="1212"/>
      <c r="L183" s="1212"/>
      <c r="M183" s="1212"/>
      <c r="N183" s="1212"/>
      <c r="O183" s="1212"/>
      <c r="P183" s="1212"/>
      <c r="Q183" s="1212"/>
      <c r="R183" s="1212"/>
      <c r="S183" s="1212"/>
      <c r="T183" s="1212"/>
      <c r="U183" s="1212"/>
      <c r="V183" s="1212"/>
      <c r="W183" s="1212"/>
      <c r="X183" s="1212"/>
    </row>
    <row r="184" spans="1:24" ht="18" customHeight="1">
      <c r="A184" s="230"/>
      <c r="B184" s="228" t="s">
        <v>159</v>
      </c>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row>
    <row r="185" spans="1:24" ht="18" customHeight="1">
      <c r="A185" s="230"/>
      <c r="B185" s="228"/>
      <c r="C185" s="392"/>
      <c r="D185" s="392" t="s">
        <v>92</v>
      </c>
      <c r="E185" s="228"/>
      <c r="F185" s="392"/>
      <c r="G185" s="228"/>
      <c r="H185" s="228"/>
      <c r="I185" s="228"/>
      <c r="J185" s="228"/>
      <c r="K185" s="228"/>
      <c r="L185" s="228"/>
      <c r="M185" s="228"/>
      <c r="N185" s="228"/>
      <c r="O185" s="228"/>
      <c r="P185" s="228"/>
      <c r="Q185" s="228"/>
      <c r="R185" s="228"/>
      <c r="S185" s="228"/>
      <c r="T185" s="228"/>
      <c r="U185" s="228"/>
      <c r="V185" s="228"/>
      <c r="W185" s="228"/>
      <c r="X185" s="228"/>
    </row>
    <row r="186" spans="1:24" s="51" customFormat="1" ht="18" customHeight="1">
      <c r="A186" s="231"/>
      <c r="B186" s="232"/>
      <c r="C186" s="232"/>
      <c r="D186" s="232"/>
      <c r="E186" s="232"/>
      <c r="F186" s="232"/>
      <c r="G186" s="232"/>
      <c r="H186" s="232"/>
      <c r="I186" s="232"/>
      <c r="J186" s="232"/>
      <c r="K186" s="232"/>
      <c r="L186" s="232"/>
      <c r="M186" s="232"/>
      <c r="N186" s="232"/>
      <c r="O186" s="392" t="s">
        <v>140</v>
      </c>
      <c r="P186" s="232"/>
      <c r="Q186" s="232"/>
      <c r="R186" s="232"/>
      <c r="T186" s="232"/>
      <c r="U186" s="232"/>
      <c r="V186" s="232"/>
      <c r="W186" s="232"/>
      <c r="X186" s="232"/>
    </row>
    <row r="187" spans="1:24" s="51" customFormat="1" ht="18" customHeight="1">
      <c r="A187" s="231"/>
      <c r="B187" s="232"/>
      <c r="C187" s="232"/>
      <c r="D187" s="232"/>
      <c r="E187" s="232"/>
      <c r="F187" s="232"/>
      <c r="G187" s="232"/>
      <c r="H187" s="232"/>
      <c r="I187" s="232"/>
      <c r="J187" s="232"/>
      <c r="K187" s="232"/>
      <c r="L187" s="232"/>
      <c r="M187" s="232"/>
      <c r="N187" s="232"/>
      <c r="O187" s="233" t="s">
        <v>117</v>
      </c>
      <c r="P187" s="392"/>
      <c r="Q187" s="1209">
        <f>入力画面!D10</f>
        <v>0</v>
      </c>
      <c r="R187" s="1210"/>
      <c r="S187" s="1210"/>
      <c r="T187" s="1210"/>
      <c r="U187" s="1210"/>
      <c r="V187" s="1210"/>
      <c r="W187" s="1210"/>
      <c r="X187" s="1210"/>
    </row>
    <row r="188" spans="1:24" s="51" customFormat="1" ht="18" customHeight="1">
      <c r="A188" s="231"/>
      <c r="B188" s="232"/>
      <c r="C188" s="232"/>
      <c r="D188" s="232"/>
      <c r="E188" s="232"/>
      <c r="F188" s="232"/>
      <c r="G188" s="232"/>
      <c r="H188" s="232"/>
      <c r="I188" s="232"/>
      <c r="J188" s="232"/>
      <c r="K188" s="232"/>
      <c r="L188" s="232"/>
      <c r="M188" s="232"/>
      <c r="N188" s="234"/>
      <c r="O188" s="233" t="s">
        <v>118</v>
      </c>
      <c r="P188" s="392"/>
      <c r="Q188" s="1209">
        <f>入力画面!D11</f>
        <v>0</v>
      </c>
      <c r="R188" s="1210"/>
      <c r="S188" s="1210"/>
      <c r="T188" s="1210"/>
      <c r="U188" s="1210"/>
      <c r="V188" s="1210"/>
      <c r="W188" s="1210"/>
      <c r="X188" s="233"/>
    </row>
    <row r="189" spans="1:24" s="51" customFormat="1" ht="18" customHeight="1">
      <c r="A189" s="231"/>
      <c r="B189" s="232"/>
      <c r="C189" s="232"/>
      <c r="D189" s="232"/>
      <c r="E189" s="232"/>
      <c r="F189" s="232"/>
      <c r="G189" s="232"/>
      <c r="H189" s="232"/>
      <c r="I189" s="232"/>
      <c r="J189" s="232"/>
      <c r="K189" s="232"/>
      <c r="L189" s="232"/>
      <c r="M189" s="232"/>
      <c r="N189" s="232"/>
      <c r="O189" s="232" t="s">
        <v>180</v>
      </c>
      <c r="P189" s="232"/>
      <c r="Q189" s="232"/>
      <c r="R189" s="232"/>
      <c r="S189" s="232"/>
      <c r="T189" s="232"/>
      <c r="U189" s="232"/>
      <c r="V189" s="232"/>
      <c r="W189" s="232"/>
      <c r="X189" s="232"/>
    </row>
    <row r="190" spans="1:24" s="51" customFormat="1" ht="18" customHeight="1">
      <c r="A190" s="231"/>
      <c r="B190" s="232"/>
      <c r="C190" s="232"/>
      <c r="D190" s="232"/>
      <c r="E190" s="232"/>
      <c r="F190" s="232"/>
      <c r="G190" s="232"/>
      <c r="H190" s="232"/>
      <c r="I190" s="232"/>
      <c r="J190" s="232"/>
      <c r="K190" s="232"/>
      <c r="L190" s="232"/>
      <c r="M190" s="232"/>
      <c r="N190" s="234"/>
      <c r="O190" s="235"/>
      <c r="P190" s="235"/>
      <c r="Q190" s="1211">
        <f>入力画面!A37</f>
        <v>0</v>
      </c>
      <c r="R190" s="1211"/>
      <c r="S190" s="1211"/>
      <c r="T190" s="1211"/>
      <c r="U190" s="1211"/>
      <c r="V190" s="233"/>
      <c r="W190" s="232"/>
      <c r="X190" s="233"/>
    </row>
    <row r="191" spans="1:24" ht="15.95" customHeight="1">
      <c r="A191" s="230"/>
      <c r="B191" s="228"/>
      <c r="C191" s="228"/>
      <c r="D191" s="228"/>
      <c r="E191" s="228"/>
      <c r="F191" s="228"/>
      <c r="G191" s="228"/>
      <c r="H191" s="228"/>
      <c r="I191" s="228"/>
      <c r="J191" s="228"/>
      <c r="K191" s="228"/>
      <c r="L191" s="228"/>
      <c r="M191" s="228"/>
      <c r="N191" s="236"/>
      <c r="O191" s="237"/>
      <c r="P191" s="229"/>
      <c r="Q191" s="228"/>
      <c r="R191" s="238"/>
      <c r="S191" s="238"/>
      <c r="T191" s="238"/>
      <c r="U191" s="238"/>
      <c r="V191" s="238"/>
      <c r="W191" s="238"/>
      <c r="X191" s="238"/>
    </row>
    <row r="192" spans="1:24" s="219" customFormat="1" ht="13.5" customHeight="1">
      <c r="A192" s="239"/>
      <c r="B192" s="1207" t="s">
        <v>347</v>
      </c>
      <c r="C192" s="1208"/>
      <c r="D192" s="1208"/>
      <c r="E192" s="1208"/>
      <c r="F192" s="1208"/>
      <c r="G192" s="1208"/>
      <c r="H192" s="1208"/>
      <c r="I192" s="1208"/>
      <c r="J192" s="1208"/>
      <c r="K192" s="1208"/>
      <c r="L192" s="1208"/>
      <c r="M192" s="1208"/>
      <c r="N192" s="1208"/>
      <c r="O192" s="1208"/>
      <c r="P192" s="1208"/>
      <c r="Q192" s="1208"/>
      <c r="R192" s="1208"/>
      <c r="S192" s="1208"/>
      <c r="T192" s="1208"/>
      <c r="U192" s="1208"/>
      <c r="V192" s="1208"/>
      <c r="W192" s="1208"/>
      <c r="X192" s="239"/>
    </row>
    <row r="193" spans="1:24" ht="18" customHeight="1">
      <c r="A193" s="229"/>
      <c r="B193" s="229"/>
      <c r="C193" s="228"/>
      <c r="D193" s="228"/>
      <c r="E193" s="228"/>
      <c r="F193" s="228"/>
      <c r="G193" s="228"/>
      <c r="H193" s="228"/>
      <c r="I193" s="228"/>
      <c r="J193" s="228"/>
      <c r="K193" s="228"/>
      <c r="L193" s="228"/>
      <c r="M193" s="228" t="s">
        <v>18</v>
      </c>
      <c r="N193" s="228"/>
      <c r="O193" s="228"/>
      <c r="P193" s="228"/>
      <c r="Q193" s="228"/>
      <c r="R193" s="228"/>
      <c r="S193" s="228"/>
      <c r="T193" s="228"/>
      <c r="U193" s="228"/>
      <c r="V193" s="228"/>
      <c r="W193" s="228"/>
      <c r="X193" s="228"/>
    </row>
    <row r="194" spans="1:24" ht="18" customHeight="1">
      <c r="A194" s="1152" t="s">
        <v>596</v>
      </c>
      <c r="B194" s="1153"/>
      <c r="C194" s="1153"/>
      <c r="D194" s="1153"/>
      <c r="E194" s="1154"/>
      <c r="F194" s="1161">
        <f>入力画面!D$18</f>
        <v>0</v>
      </c>
      <c r="G194" s="1162"/>
      <c r="H194" s="1162"/>
      <c r="I194" s="1162"/>
      <c r="J194" s="1162"/>
      <c r="K194" s="1162"/>
      <c r="L194" s="1162"/>
      <c r="M194" s="1162"/>
      <c r="N194" s="1162"/>
      <c r="O194" s="1162"/>
      <c r="P194" s="1162"/>
      <c r="Q194" s="1162"/>
      <c r="R194" s="1162"/>
      <c r="S194" s="1162"/>
      <c r="T194" s="1162"/>
      <c r="U194" s="1162"/>
      <c r="V194" s="1162"/>
      <c r="W194" s="1162"/>
      <c r="X194" s="1163"/>
    </row>
    <row r="195" spans="1:24" ht="18" customHeight="1">
      <c r="A195" s="1155"/>
      <c r="B195" s="1156"/>
      <c r="C195" s="1156"/>
      <c r="D195" s="1156"/>
      <c r="E195" s="1157"/>
      <c r="F195" s="1164"/>
      <c r="G195" s="1165"/>
      <c r="H195" s="1165"/>
      <c r="I195" s="1165"/>
      <c r="J195" s="1165"/>
      <c r="K195" s="1165"/>
      <c r="L195" s="1165"/>
      <c r="M195" s="1165"/>
      <c r="N195" s="1165"/>
      <c r="O195" s="1165"/>
      <c r="P195" s="1165"/>
      <c r="Q195" s="1165"/>
      <c r="R195" s="1165"/>
      <c r="S195" s="1165"/>
      <c r="T195" s="1165"/>
      <c r="U195" s="1165"/>
      <c r="V195" s="1165"/>
      <c r="W195" s="1165"/>
      <c r="X195" s="1166"/>
    </row>
    <row r="196" spans="1:24" ht="18" customHeight="1">
      <c r="A196" s="1158"/>
      <c r="B196" s="1159"/>
      <c r="C196" s="1159"/>
      <c r="D196" s="1159"/>
      <c r="E196" s="1160"/>
      <c r="F196" s="1167"/>
      <c r="G196" s="1168"/>
      <c r="H196" s="1168"/>
      <c r="I196" s="1168"/>
      <c r="J196" s="1168"/>
      <c r="K196" s="1168"/>
      <c r="L196" s="1168"/>
      <c r="M196" s="1168"/>
      <c r="N196" s="1168"/>
      <c r="O196" s="1168"/>
      <c r="P196" s="1168"/>
      <c r="Q196" s="1168"/>
      <c r="R196" s="1168"/>
      <c r="S196" s="1168"/>
      <c r="T196" s="1168"/>
      <c r="U196" s="1168"/>
      <c r="V196" s="1168"/>
      <c r="W196" s="1168"/>
      <c r="X196" s="1169"/>
    </row>
    <row r="197" spans="1:24" s="219" customFormat="1" ht="27.75" customHeight="1">
      <c r="A197" s="1170" t="s">
        <v>348</v>
      </c>
      <c r="B197" s="1171"/>
      <c r="C197" s="1171"/>
      <c r="D197" s="1171"/>
      <c r="E197" s="1172"/>
      <c r="F197" s="1173" t="s">
        <v>349</v>
      </c>
      <c r="G197" s="1174"/>
      <c r="H197" s="1174"/>
      <c r="I197" s="1174"/>
      <c r="J197" s="1174"/>
      <c r="K197" s="1174"/>
      <c r="L197" s="1174"/>
      <c r="M197" s="1174"/>
      <c r="N197" s="1174"/>
      <c r="O197" s="1174"/>
      <c r="P197" s="239"/>
      <c r="Q197" s="239"/>
      <c r="R197" s="239"/>
      <c r="S197" s="239"/>
      <c r="T197" s="239"/>
      <c r="U197" s="239"/>
      <c r="V197" s="239"/>
      <c r="W197" s="239"/>
      <c r="X197" s="240"/>
    </row>
    <row r="198" spans="1:24" s="219" customFormat="1" ht="20.25" customHeight="1">
      <c r="A198" s="1175" t="s">
        <v>350</v>
      </c>
      <c r="B198" s="1176"/>
      <c r="C198" s="1176"/>
      <c r="D198" s="1176"/>
      <c r="E198" s="1177"/>
      <c r="F198" s="1181" t="str">
        <f>IF(F163="","",F163)</f>
        <v/>
      </c>
      <c r="G198" s="1182"/>
      <c r="H198" s="1182"/>
      <c r="I198" s="1182"/>
      <c r="J198" s="1182"/>
      <c r="K198" s="1182"/>
      <c r="L198" s="1182"/>
      <c r="M198" s="1182"/>
      <c r="N198" s="1182"/>
      <c r="O198" s="1182"/>
      <c r="P198" s="1182"/>
      <c r="Q198" s="1182"/>
      <c r="R198" s="1182"/>
      <c r="S198" s="1182"/>
      <c r="T198" s="1182"/>
      <c r="U198" s="1182"/>
      <c r="V198" s="1182"/>
      <c r="W198" s="1182"/>
      <c r="X198" s="1183"/>
    </row>
    <row r="199" spans="1:24" s="219" customFormat="1" ht="20.25" customHeight="1">
      <c r="A199" s="1178"/>
      <c r="B199" s="1179"/>
      <c r="C199" s="1179"/>
      <c r="D199" s="1179"/>
      <c r="E199" s="1180"/>
      <c r="F199" s="1184"/>
      <c r="G199" s="1185"/>
      <c r="H199" s="1185"/>
      <c r="I199" s="1185"/>
      <c r="J199" s="1185"/>
      <c r="K199" s="1185"/>
      <c r="L199" s="1185"/>
      <c r="M199" s="1185"/>
      <c r="N199" s="1185"/>
      <c r="O199" s="1185"/>
      <c r="P199" s="1185"/>
      <c r="Q199" s="1185"/>
      <c r="R199" s="1185"/>
      <c r="S199" s="1185"/>
      <c r="T199" s="1185"/>
      <c r="U199" s="1185"/>
      <c r="V199" s="1185"/>
      <c r="W199" s="1185"/>
      <c r="X199" s="1186"/>
    </row>
    <row r="200" spans="1:24" s="219" customFormat="1" ht="20.100000000000001" customHeight="1">
      <c r="A200" s="1175" t="s">
        <v>351</v>
      </c>
      <c r="B200" s="1176"/>
      <c r="C200" s="1176"/>
      <c r="D200" s="1176"/>
      <c r="E200" s="1177"/>
      <c r="F200" s="1187" t="s">
        <v>352</v>
      </c>
      <c r="G200" s="1188"/>
      <c r="H200" s="1188"/>
      <c r="I200" s="1188"/>
      <c r="J200" s="1188"/>
      <c r="K200" s="1188"/>
      <c r="L200" s="1188"/>
      <c r="M200" s="1188"/>
      <c r="N200" s="1189"/>
      <c r="O200" s="1188" t="s">
        <v>353</v>
      </c>
      <c r="P200" s="1188"/>
      <c r="Q200" s="1188"/>
      <c r="R200" s="1188"/>
      <c r="S200" s="1188"/>
      <c r="T200" s="1188"/>
      <c r="U200" s="1188"/>
      <c r="V200" s="1188"/>
      <c r="W200" s="1188"/>
      <c r="X200" s="1189"/>
    </row>
    <row r="201" spans="1:24" s="219" customFormat="1" ht="13.5">
      <c r="A201" s="1170"/>
      <c r="B201" s="1171"/>
      <c r="C201" s="1171"/>
      <c r="D201" s="1171"/>
      <c r="E201" s="1172"/>
      <c r="F201" s="1137"/>
      <c r="G201" s="1138"/>
      <c r="H201" s="1138"/>
      <c r="I201" s="1138"/>
      <c r="J201" s="1138"/>
      <c r="K201" s="1138"/>
      <c r="L201" s="1138"/>
      <c r="M201" s="1138"/>
      <c r="N201" s="1139"/>
      <c r="O201" s="1137"/>
      <c r="P201" s="1138"/>
      <c r="Q201" s="1138"/>
      <c r="R201" s="1138"/>
      <c r="S201" s="1138"/>
      <c r="T201" s="1138"/>
      <c r="U201" s="1138"/>
      <c r="V201" s="1138"/>
      <c r="W201" s="1138"/>
      <c r="X201" s="1139"/>
    </row>
    <row r="202" spans="1:24" s="219" customFormat="1" ht="13.5">
      <c r="A202" s="1170"/>
      <c r="B202" s="1171"/>
      <c r="C202" s="1171"/>
      <c r="D202" s="1171"/>
      <c r="E202" s="1172"/>
      <c r="F202" s="1140"/>
      <c r="G202" s="1141"/>
      <c r="H202" s="1141"/>
      <c r="I202" s="1141"/>
      <c r="J202" s="1141"/>
      <c r="K202" s="1141"/>
      <c r="L202" s="1141"/>
      <c r="M202" s="1141"/>
      <c r="N202" s="1142"/>
      <c r="O202" s="1140"/>
      <c r="P202" s="1141"/>
      <c r="Q202" s="1141"/>
      <c r="R202" s="1141"/>
      <c r="S202" s="1141"/>
      <c r="T202" s="1141"/>
      <c r="U202" s="1141"/>
      <c r="V202" s="1141"/>
      <c r="W202" s="1141"/>
      <c r="X202" s="1142"/>
    </row>
    <row r="203" spans="1:24" s="219" customFormat="1" ht="13.5">
      <c r="A203" s="1170"/>
      <c r="B203" s="1171"/>
      <c r="C203" s="1171"/>
      <c r="D203" s="1171"/>
      <c r="E203" s="1172"/>
      <c r="F203" s="1140"/>
      <c r="G203" s="1141"/>
      <c r="H203" s="1141"/>
      <c r="I203" s="1141"/>
      <c r="J203" s="1141"/>
      <c r="K203" s="1141"/>
      <c r="L203" s="1141"/>
      <c r="M203" s="1141"/>
      <c r="N203" s="1142"/>
      <c r="O203" s="1140"/>
      <c r="P203" s="1141"/>
      <c r="Q203" s="1141"/>
      <c r="R203" s="1141"/>
      <c r="S203" s="1141"/>
      <c r="T203" s="1141"/>
      <c r="U203" s="1141"/>
      <c r="V203" s="1141"/>
      <c r="W203" s="1141"/>
      <c r="X203" s="1142"/>
    </row>
    <row r="204" spans="1:24" s="219" customFormat="1" ht="13.5">
      <c r="A204" s="1170"/>
      <c r="B204" s="1171"/>
      <c r="C204" s="1171"/>
      <c r="D204" s="1171"/>
      <c r="E204" s="1172"/>
      <c r="F204" s="1140"/>
      <c r="G204" s="1141"/>
      <c r="H204" s="1141"/>
      <c r="I204" s="1141"/>
      <c r="J204" s="1141"/>
      <c r="K204" s="1141"/>
      <c r="L204" s="1141"/>
      <c r="M204" s="1141"/>
      <c r="N204" s="1142"/>
      <c r="O204" s="1140"/>
      <c r="P204" s="1141"/>
      <c r="Q204" s="1141"/>
      <c r="R204" s="1141"/>
      <c r="S204" s="1141"/>
      <c r="T204" s="1141"/>
      <c r="U204" s="1141"/>
      <c r="V204" s="1141"/>
      <c r="W204" s="1141"/>
      <c r="X204" s="1142"/>
    </row>
    <row r="205" spans="1:24" s="219" customFormat="1" ht="13.5">
      <c r="A205" s="1170"/>
      <c r="B205" s="1171"/>
      <c r="C205" s="1171"/>
      <c r="D205" s="1171"/>
      <c r="E205" s="1172"/>
      <c r="F205" s="1140"/>
      <c r="G205" s="1141"/>
      <c r="H205" s="1141"/>
      <c r="I205" s="1141"/>
      <c r="J205" s="1141"/>
      <c r="K205" s="1141"/>
      <c r="L205" s="1141"/>
      <c r="M205" s="1141"/>
      <c r="N205" s="1142"/>
      <c r="O205" s="1140"/>
      <c r="P205" s="1141"/>
      <c r="Q205" s="1141"/>
      <c r="R205" s="1141"/>
      <c r="S205" s="1141"/>
      <c r="T205" s="1141"/>
      <c r="U205" s="1141"/>
      <c r="V205" s="1141"/>
      <c r="W205" s="1141"/>
      <c r="X205" s="1142"/>
    </row>
    <row r="206" spans="1:24" s="219" customFormat="1" ht="13.5">
      <c r="A206" s="1170"/>
      <c r="B206" s="1171"/>
      <c r="C206" s="1171"/>
      <c r="D206" s="1171"/>
      <c r="E206" s="1172"/>
      <c r="F206" s="1140"/>
      <c r="G206" s="1141"/>
      <c r="H206" s="1141"/>
      <c r="I206" s="1141"/>
      <c r="J206" s="1141"/>
      <c r="K206" s="1141"/>
      <c r="L206" s="1141"/>
      <c r="M206" s="1141"/>
      <c r="N206" s="1142"/>
      <c r="O206" s="1140"/>
      <c r="P206" s="1141"/>
      <c r="Q206" s="1141"/>
      <c r="R206" s="1141"/>
      <c r="S206" s="1141"/>
      <c r="T206" s="1141"/>
      <c r="U206" s="1141"/>
      <c r="V206" s="1141"/>
      <c r="W206" s="1141"/>
      <c r="X206" s="1142"/>
    </row>
    <row r="207" spans="1:24" s="219" customFormat="1" ht="13.5">
      <c r="A207" s="1170"/>
      <c r="B207" s="1171"/>
      <c r="C207" s="1171"/>
      <c r="D207" s="1171"/>
      <c r="E207" s="1172"/>
      <c r="F207" s="1140"/>
      <c r="G207" s="1141"/>
      <c r="H207" s="1141"/>
      <c r="I207" s="1141"/>
      <c r="J207" s="1141"/>
      <c r="K207" s="1141"/>
      <c r="L207" s="1141"/>
      <c r="M207" s="1141"/>
      <c r="N207" s="1142"/>
      <c r="O207" s="1140"/>
      <c r="P207" s="1141"/>
      <c r="Q207" s="1141"/>
      <c r="R207" s="1141"/>
      <c r="S207" s="1141"/>
      <c r="T207" s="1141"/>
      <c r="U207" s="1141"/>
      <c r="V207" s="1141"/>
      <c r="W207" s="1141"/>
      <c r="X207" s="1142"/>
    </row>
    <row r="208" spans="1:24" s="219" customFormat="1" ht="13.5">
      <c r="A208" s="1170"/>
      <c r="B208" s="1171"/>
      <c r="C208" s="1171"/>
      <c r="D208" s="1171"/>
      <c r="E208" s="1172"/>
      <c r="F208" s="1140"/>
      <c r="G208" s="1141"/>
      <c r="H208" s="1141"/>
      <c r="I208" s="1141"/>
      <c r="J208" s="1141"/>
      <c r="K208" s="1141"/>
      <c r="L208" s="1141"/>
      <c r="M208" s="1141"/>
      <c r="N208" s="1142"/>
      <c r="O208" s="1140"/>
      <c r="P208" s="1141"/>
      <c r="Q208" s="1141"/>
      <c r="R208" s="1141"/>
      <c r="S208" s="1141"/>
      <c r="T208" s="1141"/>
      <c r="U208" s="1141"/>
      <c r="V208" s="1141"/>
      <c r="W208" s="1141"/>
      <c r="X208" s="1142"/>
    </row>
    <row r="209" spans="1:24" s="219" customFormat="1" ht="13.5">
      <c r="A209" s="1170"/>
      <c r="B209" s="1171"/>
      <c r="C209" s="1171"/>
      <c r="D209" s="1171"/>
      <c r="E209" s="1172"/>
      <c r="F209" s="1140"/>
      <c r="G209" s="1141"/>
      <c r="H209" s="1141"/>
      <c r="I209" s="1141"/>
      <c r="J209" s="1141"/>
      <c r="K209" s="1141"/>
      <c r="L209" s="1141"/>
      <c r="M209" s="1141"/>
      <c r="N209" s="1142"/>
      <c r="O209" s="1140"/>
      <c r="P209" s="1141"/>
      <c r="Q209" s="1141"/>
      <c r="R209" s="1141"/>
      <c r="S209" s="1141"/>
      <c r="T209" s="1141"/>
      <c r="U209" s="1141"/>
      <c r="V209" s="1141"/>
      <c r="W209" s="1141"/>
      <c r="X209" s="1142"/>
    </row>
    <row r="210" spans="1:24" s="219" customFormat="1" ht="13.5">
      <c r="A210" s="1170"/>
      <c r="B210" s="1171"/>
      <c r="C210" s="1171"/>
      <c r="D210" s="1171"/>
      <c r="E210" s="1172"/>
      <c r="F210" s="1140"/>
      <c r="G210" s="1141"/>
      <c r="H210" s="1141"/>
      <c r="I210" s="1141"/>
      <c r="J210" s="1141"/>
      <c r="K210" s="1141"/>
      <c r="L210" s="1141"/>
      <c r="M210" s="1141"/>
      <c r="N210" s="1142"/>
      <c r="O210" s="1140"/>
      <c r="P210" s="1141"/>
      <c r="Q210" s="1141"/>
      <c r="R210" s="1141"/>
      <c r="S210" s="1141"/>
      <c r="T210" s="1141"/>
      <c r="U210" s="1141"/>
      <c r="V210" s="1141"/>
      <c r="W210" s="1141"/>
      <c r="X210" s="1142"/>
    </row>
    <row r="211" spans="1:24" s="219" customFormat="1" ht="13.5">
      <c r="A211" s="1170"/>
      <c r="B211" s="1171"/>
      <c r="C211" s="1171"/>
      <c r="D211" s="1171"/>
      <c r="E211" s="1172"/>
      <c r="F211" s="1140"/>
      <c r="G211" s="1141"/>
      <c r="H211" s="1141"/>
      <c r="I211" s="1141"/>
      <c r="J211" s="1141"/>
      <c r="K211" s="1141"/>
      <c r="L211" s="1141"/>
      <c r="M211" s="1141"/>
      <c r="N211" s="1142"/>
      <c r="O211" s="1140"/>
      <c r="P211" s="1141"/>
      <c r="Q211" s="1141"/>
      <c r="R211" s="1141"/>
      <c r="S211" s="1141"/>
      <c r="T211" s="1141"/>
      <c r="U211" s="1141"/>
      <c r="V211" s="1141"/>
      <c r="W211" s="1141"/>
      <c r="X211" s="1142"/>
    </row>
    <row r="212" spans="1:24" s="219" customFormat="1" ht="13.5">
      <c r="A212" s="1178"/>
      <c r="B212" s="1179"/>
      <c r="C212" s="1179"/>
      <c r="D212" s="1179"/>
      <c r="E212" s="1180"/>
      <c r="F212" s="1143"/>
      <c r="G212" s="1144"/>
      <c r="H212" s="1144"/>
      <c r="I212" s="1144"/>
      <c r="J212" s="1144"/>
      <c r="K212" s="1144"/>
      <c r="L212" s="1144"/>
      <c r="M212" s="1144"/>
      <c r="N212" s="1145"/>
      <c r="O212" s="1143"/>
      <c r="P212" s="1144"/>
      <c r="Q212" s="1144"/>
      <c r="R212" s="1144"/>
      <c r="S212" s="1144"/>
      <c r="T212" s="1144"/>
      <c r="U212" s="1144"/>
      <c r="V212" s="1144"/>
      <c r="W212" s="1144"/>
      <c r="X212" s="1145"/>
    </row>
    <row r="213" spans="1:24" s="219" customFormat="1" ht="10.5" customHeight="1">
      <c r="A213" s="1129" t="s">
        <v>354</v>
      </c>
      <c r="B213" s="1130"/>
      <c r="C213" s="1130"/>
      <c r="D213" s="1130"/>
      <c r="E213" s="1131"/>
      <c r="F213" s="1137"/>
      <c r="G213" s="1138"/>
      <c r="H213" s="1138"/>
      <c r="I213" s="1138"/>
      <c r="J213" s="1138"/>
      <c r="K213" s="1138"/>
      <c r="L213" s="1138"/>
      <c r="M213" s="1138"/>
      <c r="N213" s="1138"/>
      <c r="O213" s="1138"/>
      <c r="P213" s="1138"/>
      <c r="Q213" s="1138"/>
      <c r="R213" s="1138"/>
      <c r="S213" s="1138"/>
      <c r="T213" s="1138"/>
      <c r="U213" s="1138"/>
      <c r="V213" s="1138"/>
      <c r="W213" s="1138"/>
      <c r="X213" s="1139"/>
    </row>
    <row r="214" spans="1:24" s="219" customFormat="1" ht="10.5" customHeight="1">
      <c r="A214" s="1132"/>
      <c r="B214" s="1117"/>
      <c r="C214" s="1117"/>
      <c r="D214" s="1117"/>
      <c r="E214" s="1133"/>
      <c r="F214" s="1140"/>
      <c r="G214" s="1141"/>
      <c r="H214" s="1141"/>
      <c r="I214" s="1141"/>
      <c r="J214" s="1141"/>
      <c r="K214" s="1141"/>
      <c r="L214" s="1141"/>
      <c r="M214" s="1141"/>
      <c r="N214" s="1141"/>
      <c r="O214" s="1141"/>
      <c r="P214" s="1141"/>
      <c r="Q214" s="1141"/>
      <c r="R214" s="1141"/>
      <c r="S214" s="1141"/>
      <c r="T214" s="1141"/>
      <c r="U214" s="1141"/>
      <c r="V214" s="1141"/>
      <c r="W214" s="1141"/>
      <c r="X214" s="1142"/>
    </row>
    <row r="215" spans="1:24" s="219" customFormat="1" ht="10.5" customHeight="1">
      <c r="A215" s="1132"/>
      <c r="B215" s="1117"/>
      <c r="C215" s="1117"/>
      <c r="D215" s="1117"/>
      <c r="E215" s="1133"/>
      <c r="F215" s="1140"/>
      <c r="G215" s="1141"/>
      <c r="H215" s="1141"/>
      <c r="I215" s="1141"/>
      <c r="J215" s="1141"/>
      <c r="K215" s="1141"/>
      <c r="L215" s="1141"/>
      <c r="M215" s="1141"/>
      <c r="N215" s="1141"/>
      <c r="O215" s="1141"/>
      <c r="P215" s="1141"/>
      <c r="Q215" s="1141"/>
      <c r="R215" s="1141"/>
      <c r="S215" s="1141"/>
      <c r="T215" s="1141"/>
      <c r="U215" s="1141"/>
      <c r="V215" s="1141"/>
      <c r="W215" s="1141"/>
      <c r="X215" s="1142"/>
    </row>
    <row r="216" spans="1:24" s="219" customFormat="1" ht="10.5" customHeight="1">
      <c r="A216" s="1134"/>
      <c r="B216" s="1135"/>
      <c r="C216" s="1135"/>
      <c r="D216" s="1135"/>
      <c r="E216" s="1136"/>
      <c r="F216" s="1143"/>
      <c r="G216" s="1144"/>
      <c r="H216" s="1144"/>
      <c r="I216" s="1144"/>
      <c r="J216" s="1144"/>
      <c r="K216" s="1144"/>
      <c r="L216" s="1144"/>
      <c r="M216" s="1144"/>
      <c r="N216" s="1144"/>
      <c r="O216" s="1144"/>
      <c r="P216" s="1144"/>
      <c r="Q216" s="1144"/>
      <c r="R216" s="1144"/>
      <c r="S216" s="1144"/>
      <c r="T216" s="1144"/>
      <c r="U216" s="1144"/>
      <c r="V216" s="1144"/>
      <c r="W216" s="1144"/>
      <c r="X216" s="1145"/>
    </row>
    <row r="217" spans="1:24" s="219" customFormat="1" ht="18" customHeight="1">
      <c r="A217" s="1146" t="s">
        <v>340</v>
      </c>
      <c r="B217" s="1147"/>
      <c r="C217" s="1147"/>
      <c r="D217" s="1147"/>
      <c r="E217" s="1148"/>
      <c r="F217" s="1119" t="s">
        <v>341</v>
      </c>
      <c r="G217" s="1120"/>
      <c r="H217" s="1121">
        <f>入力画面!D5</f>
        <v>0</v>
      </c>
      <c r="I217" s="1121"/>
      <c r="J217" s="1121"/>
      <c r="K217" s="1121"/>
      <c r="L217" s="1121"/>
      <c r="M217" s="1121"/>
      <c r="N217" s="1120" t="s">
        <v>342</v>
      </c>
      <c r="O217" s="1120"/>
      <c r="P217" s="1122">
        <f>入力画面!D4</f>
        <v>0</v>
      </c>
      <c r="Q217" s="1122"/>
      <c r="R217" s="1122"/>
      <c r="S217" s="1122"/>
      <c r="T217" s="1122"/>
      <c r="U217" s="1122"/>
      <c r="V217" s="1122"/>
      <c r="W217" s="1122"/>
      <c r="X217" s="1123"/>
    </row>
    <row r="218" spans="1:24" s="219" customFormat="1" ht="18" customHeight="1">
      <c r="A218" s="1149"/>
      <c r="B218" s="1150"/>
      <c r="C218" s="1150"/>
      <c r="D218" s="1150"/>
      <c r="E218" s="1151"/>
      <c r="F218" s="1124" t="s">
        <v>343</v>
      </c>
      <c r="G218" s="1125"/>
      <c r="H218" s="1125">
        <f>入力画面!D6</f>
        <v>0</v>
      </c>
      <c r="I218" s="1125"/>
      <c r="J218" s="1125"/>
      <c r="K218" s="1125"/>
      <c r="L218" s="1125"/>
      <c r="M218" s="1125"/>
      <c r="N218" s="1125" t="s">
        <v>344</v>
      </c>
      <c r="O218" s="1125"/>
      <c r="P218" s="1126">
        <f>入力画面!D7</f>
        <v>0</v>
      </c>
      <c r="Q218" s="1126"/>
      <c r="R218" s="1126"/>
      <c r="S218" s="1126"/>
      <c r="T218" s="1126"/>
      <c r="U218" s="1126"/>
      <c r="V218" s="1126"/>
      <c r="W218" s="1126"/>
      <c r="X218" s="1127"/>
    </row>
    <row r="219" spans="1:24" s="219" customFormat="1" ht="13.5" customHeight="1">
      <c r="A219" s="239"/>
      <c r="B219" s="239"/>
      <c r="C219" s="239"/>
      <c r="D219" s="239"/>
      <c r="E219" s="239"/>
      <c r="F219" s="239"/>
      <c r="G219" s="239"/>
      <c r="H219" s="239"/>
      <c r="I219" s="239"/>
      <c r="J219" s="239"/>
      <c r="K219" s="239"/>
      <c r="L219" s="239"/>
      <c r="M219" s="239"/>
      <c r="N219" s="239"/>
      <c r="O219" s="239"/>
      <c r="P219" s="239"/>
      <c r="Q219" s="239"/>
      <c r="R219" s="239"/>
      <c r="S219" s="239"/>
      <c r="T219" s="239"/>
      <c r="U219" s="239"/>
      <c r="V219" s="239"/>
      <c r="W219" s="239"/>
      <c r="X219" s="239"/>
    </row>
    <row r="220" spans="1:24" s="220" customFormat="1" ht="13.5" customHeight="1">
      <c r="A220" s="241"/>
      <c r="B220" s="1128" t="s">
        <v>355</v>
      </c>
      <c r="C220" s="1128"/>
      <c r="D220" s="1128"/>
      <c r="E220" s="1128"/>
      <c r="F220" s="1128"/>
      <c r="G220" s="1128"/>
      <c r="H220" s="1128"/>
      <c r="I220" s="1128"/>
      <c r="J220" s="1128"/>
      <c r="K220" s="1128"/>
      <c r="L220" s="1128"/>
      <c r="M220" s="1128"/>
      <c r="N220" s="1128"/>
      <c r="O220" s="1128"/>
      <c r="P220" s="1128"/>
      <c r="Q220" s="1128"/>
      <c r="R220" s="1128"/>
      <c r="S220" s="1128"/>
      <c r="T220" s="1128"/>
      <c r="U220" s="1128"/>
      <c r="V220" s="1128"/>
      <c r="W220" s="1128"/>
      <c r="X220" s="1128"/>
    </row>
    <row r="221" spans="1:24" s="220" customFormat="1" ht="13.5" customHeight="1">
      <c r="A221" s="241"/>
      <c r="B221" s="1128"/>
      <c r="C221" s="1128"/>
      <c r="D221" s="1128"/>
      <c r="E221" s="1128"/>
      <c r="F221" s="1128"/>
      <c r="G221" s="1128"/>
      <c r="H221" s="1128"/>
      <c r="I221" s="1128"/>
      <c r="J221" s="1128"/>
      <c r="K221" s="1128"/>
      <c r="L221" s="1128"/>
      <c r="M221" s="1128"/>
      <c r="N221" s="1128"/>
      <c r="O221" s="1128"/>
      <c r="P221" s="1128"/>
      <c r="Q221" s="1128"/>
      <c r="R221" s="1128"/>
      <c r="S221" s="1128"/>
      <c r="T221" s="1128"/>
      <c r="U221" s="1128"/>
      <c r="V221" s="1128"/>
      <c r="W221" s="1128"/>
      <c r="X221" s="1128"/>
    </row>
    <row r="222" spans="1:24" s="220" customFormat="1" ht="6" customHeight="1">
      <c r="A222" s="241"/>
      <c r="B222" s="365"/>
      <c r="C222" s="365"/>
      <c r="D222" s="365"/>
      <c r="E222" s="365"/>
      <c r="F222" s="365"/>
      <c r="G222" s="365"/>
      <c r="H222" s="365"/>
      <c r="I222" s="365"/>
      <c r="J222" s="365"/>
      <c r="K222" s="365"/>
      <c r="L222" s="365"/>
      <c r="M222" s="365"/>
      <c r="N222" s="365"/>
      <c r="O222" s="365"/>
      <c r="P222" s="365"/>
      <c r="Q222" s="365"/>
      <c r="R222" s="365"/>
      <c r="S222" s="365"/>
      <c r="T222" s="365"/>
      <c r="U222" s="365"/>
      <c r="V222" s="365"/>
      <c r="W222" s="365"/>
      <c r="X222" s="365"/>
    </row>
    <row r="223" spans="1:24" s="219" customFormat="1" ht="13.5" customHeight="1">
      <c r="A223" s="393"/>
      <c r="B223" s="1116" t="s">
        <v>356</v>
      </c>
      <c r="C223" s="1116"/>
      <c r="D223" s="1117"/>
      <c r="E223" s="1117"/>
      <c r="F223" s="394" t="s">
        <v>357</v>
      </c>
      <c r="G223" s="239"/>
      <c r="H223" s="394" t="s">
        <v>358</v>
      </c>
      <c r="I223" s="239"/>
      <c r="J223" s="394" t="s">
        <v>359</v>
      </c>
      <c r="K223" s="393"/>
      <c r="L223" s="393"/>
      <c r="M223" s="393"/>
      <c r="N223" s="393"/>
      <c r="O223" s="393"/>
      <c r="P223" s="393"/>
      <c r="Q223" s="393"/>
      <c r="R223" s="393"/>
      <c r="S223" s="393"/>
      <c r="T223" s="393"/>
      <c r="U223" s="393"/>
      <c r="V223" s="393"/>
      <c r="W223" s="393"/>
      <c r="X223" s="393"/>
    </row>
    <row r="224" spans="1:24" s="219" customFormat="1" ht="13.5" customHeight="1">
      <c r="A224" s="393"/>
      <c r="B224" s="393"/>
      <c r="C224" s="393"/>
      <c r="D224" s="393"/>
      <c r="E224" s="393"/>
      <c r="F224" s="393"/>
      <c r="G224" s="393"/>
      <c r="H224" s="393"/>
      <c r="I224" s="393"/>
      <c r="J224" s="393"/>
      <c r="K224" s="393"/>
      <c r="L224" s="393"/>
      <c r="M224" s="239"/>
      <c r="N224" s="393"/>
      <c r="O224" s="238" t="s">
        <v>220</v>
      </c>
      <c r="P224" s="395"/>
      <c r="Q224" s="395"/>
      <c r="R224" s="395"/>
      <c r="S224" s="393"/>
      <c r="T224" s="393"/>
      <c r="U224" s="393"/>
      <c r="V224" s="393"/>
      <c r="W224" s="393"/>
      <c r="X224" s="393"/>
    </row>
    <row r="225" spans="1:24" s="219" customFormat="1" ht="13.5" customHeight="1">
      <c r="A225" s="239"/>
      <c r="B225" s="239"/>
      <c r="C225" s="239"/>
      <c r="D225" s="239"/>
      <c r="E225" s="239"/>
      <c r="F225" s="239"/>
      <c r="G225" s="239"/>
      <c r="H225" s="239"/>
      <c r="I225" s="239"/>
      <c r="J225" s="239"/>
      <c r="K225" s="239"/>
      <c r="L225" s="239"/>
      <c r="M225" s="239"/>
      <c r="N225" s="239"/>
      <c r="O225" s="395"/>
      <c r="P225" s="395"/>
      <c r="Q225" s="395"/>
      <c r="R225" s="395"/>
      <c r="S225" s="239"/>
      <c r="T225" s="239"/>
      <c r="U225" s="239"/>
      <c r="V225" s="239"/>
      <c r="W225" s="239"/>
      <c r="X225" s="239"/>
    </row>
    <row r="226" spans="1:24" s="219" customFormat="1" ht="13.5" customHeight="1">
      <c r="A226" s="239"/>
      <c r="B226" s="239"/>
      <c r="C226" s="239"/>
      <c r="D226" s="239"/>
      <c r="E226" s="239"/>
      <c r="F226" s="239"/>
      <c r="G226" s="239"/>
      <c r="H226" s="239"/>
      <c r="I226" s="239"/>
      <c r="J226" s="239"/>
      <c r="K226" s="239"/>
      <c r="L226" s="239"/>
      <c r="M226" s="239"/>
      <c r="N226" s="239"/>
      <c r="O226" s="239"/>
      <c r="P226" s="239"/>
      <c r="Q226" s="242"/>
      <c r="R226" s="242"/>
      <c r="S226" s="242"/>
      <c r="T226" s="242"/>
      <c r="U226" s="242"/>
      <c r="V226" s="239"/>
      <c r="W226" s="239"/>
      <c r="X226" s="239"/>
    </row>
    <row r="227" spans="1:24" s="220" customFormat="1" ht="13.5" customHeight="1">
      <c r="A227" s="396" t="s">
        <v>360</v>
      </c>
      <c r="B227" s="1118" t="s">
        <v>361</v>
      </c>
      <c r="C227" s="1118"/>
      <c r="D227" s="1118"/>
      <c r="E227" s="1118"/>
      <c r="F227" s="1118"/>
      <c r="G227" s="1118"/>
      <c r="H227" s="1118"/>
      <c r="I227" s="1118"/>
      <c r="J227" s="1118"/>
      <c r="K227" s="1118"/>
      <c r="L227" s="1118"/>
      <c r="M227" s="1118"/>
      <c r="N227" s="1118"/>
      <c r="O227" s="1118"/>
      <c r="P227" s="1118"/>
      <c r="Q227" s="1118"/>
      <c r="R227" s="1118"/>
      <c r="S227" s="1118"/>
      <c r="T227" s="1118"/>
      <c r="U227" s="1118"/>
      <c r="V227" s="1118"/>
      <c r="W227" s="1118"/>
      <c r="X227" s="1118"/>
    </row>
    <row r="228" spans="1:24" s="219" customFormat="1" ht="13.5" customHeight="1">
      <c r="A228" s="397"/>
      <c r="B228" s="1118"/>
      <c r="C228" s="1118"/>
      <c r="D228" s="1118"/>
      <c r="E228" s="1118"/>
      <c r="F228" s="1118"/>
      <c r="G228" s="1118"/>
      <c r="H228" s="1118"/>
      <c r="I228" s="1118"/>
      <c r="J228" s="1118"/>
      <c r="K228" s="1118"/>
      <c r="L228" s="1118"/>
      <c r="M228" s="1118"/>
      <c r="N228" s="1118"/>
      <c r="O228" s="1118"/>
      <c r="P228" s="1118"/>
      <c r="Q228" s="1118"/>
      <c r="R228" s="1118"/>
      <c r="S228" s="1118"/>
      <c r="T228" s="1118"/>
      <c r="U228" s="1118"/>
      <c r="V228" s="1118"/>
      <c r="W228" s="1118"/>
      <c r="X228" s="1118"/>
    </row>
  </sheetData>
  <sheetProtection selectLockedCells="1"/>
  <mergeCells count="220">
    <mergeCell ref="A153:E159"/>
    <mergeCell ref="J159:V159"/>
    <mergeCell ref="E168:M168"/>
    <mergeCell ref="G169:L169"/>
    <mergeCell ref="B171:X171"/>
    <mergeCell ref="C175:X177"/>
    <mergeCell ref="A160:E161"/>
    <mergeCell ref="P160:Q160"/>
    <mergeCell ref="P161:Q161"/>
    <mergeCell ref="A162:E162"/>
    <mergeCell ref="F162:G162"/>
    <mergeCell ref="A163:E164"/>
    <mergeCell ref="F163:X164"/>
    <mergeCell ref="A165:E166"/>
    <mergeCell ref="F165:X166"/>
    <mergeCell ref="A145:E145"/>
    <mergeCell ref="F145:O145"/>
    <mergeCell ref="P145:Q145"/>
    <mergeCell ref="R145:X145"/>
    <mergeCell ref="A146:E148"/>
    <mergeCell ref="F146:X148"/>
    <mergeCell ref="A149:E150"/>
    <mergeCell ref="F149:X150"/>
    <mergeCell ref="A151:E151"/>
    <mergeCell ref="F151:M151"/>
    <mergeCell ref="O151:X151"/>
    <mergeCell ref="Q101:U101"/>
    <mergeCell ref="B103:X103"/>
    <mergeCell ref="F105:X105"/>
    <mergeCell ref="A106:E106"/>
    <mergeCell ref="F106:O106"/>
    <mergeCell ref="P106:Q106"/>
    <mergeCell ref="R106:X106"/>
    <mergeCell ref="A107:E109"/>
    <mergeCell ref="F107:X109"/>
    <mergeCell ref="A105:E105"/>
    <mergeCell ref="F111:X112"/>
    <mergeCell ref="A119:E119"/>
    <mergeCell ref="F119:K119"/>
    <mergeCell ref="L119:O119"/>
    <mergeCell ref="P119:W119"/>
    <mergeCell ref="B117:E117"/>
    <mergeCell ref="F116:X116"/>
    <mergeCell ref="B111:E112"/>
    <mergeCell ref="B116:E116"/>
    <mergeCell ref="B118:E118"/>
    <mergeCell ref="A110:A118"/>
    <mergeCell ref="B110:E110"/>
    <mergeCell ref="B113:E115"/>
    <mergeCell ref="F110:X110"/>
    <mergeCell ref="F113:X115"/>
    <mergeCell ref="F117:M117"/>
    <mergeCell ref="F118:M118"/>
    <mergeCell ref="O117:X117"/>
    <mergeCell ref="O118:X118"/>
    <mergeCell ref="A120:E126"/>
    <mergeCell ref="J126:V126"/>
    <mergeCell ref="N131:P131"/>
    <mergeCell ref="Q131:X131"/>
    <mergeCell ref="N132:P132"/>
    <mergeCell ref="Q132:X132"/>
    <mergeCell ref="O200:X200"/>
    <mergeCell ref="F201:N212"/>
    <mergeCell ref="O201:X212"/>
    <mergeCell ref="N179:P179"/>
    <mergeCell ref="Q179:X179"/>
    <mergeCell ref="N180:P180"/>
    <mergeCell ref="Q180:X180"/>
    <mergeCell ref="R182:S182"/>
    <mergeCell ref="B192:W192"/>
    <mergeCell ref="Q187:X187"/>
    <mergeCell ref="Q188:W188"/>
    <mergeCell ref="Q190:U190"/>
    <mergeCell ref="A183:X183"/>
    <mergeCell ref="R134:S134"/>
    <mergeCell ref="A135:X135"/>
    <mergeCell ref="O141:P141"/>
    <mergeCell ref="R141:V141"/>
    <mergeCell ref="B143:W143"/>
    <mergeCell ref="A213:E216"/>
    <mergeCell ref="F213:X216"/>
    <mergeCell ref="A217:E218"/>
    <mergeCell ref="A194:E196"/>
    <mergeCell ref="F194:X196"/>
    <mergeCell ref="A197:E197"/>
    <mergeCell ref="F197:O197"/>
    <mergeCell ref="A198:E199"/>
    <mergeCell ref="F198:X199"/>
    <mergeCell ref="A200:E212"/>
    <mergeCell ref="F200:N200"/>
    <mergeCell ref="B223:C223"/>
    <mergeCell ref="D223:E223"/>
    <mergeCell ref="B227:X228"/>
    <mergeCell ref="F217:G217"/>
    <mergeCell ref="H217:M217"/>
    <mergeCell ref="N217:O217"/>
    <mergeCell ref="P217:X217"/>
    <mergeCell ref="F218:G218"/>
    <mergeCell ref="H218:M218"/>
    <mergeCell ref="N218:O218"/>
    <mergeCell ref="P218:X218"/>
    <mergeCell ref="B220:X221"/>
    <mergeCell ref="O52:P52"/>
    <mergeCell ref="Q52:X52"/>
    <mergeCell ref="P61:Q61"/>
    <mergeCell ref="R61:X61"/>
    <mergeCell ref="F72:X75"/>
    <mergeCell ref="B77:E77"/>
    <mergeCell ref="O53:P53"/>
    <mergeCell ref="Q53:X53"/>
    <mergeCell ref="O56:P56"/>
    <mergeCell ref="B76:E76"/>
    <mergeCell ref="F76:X76"/>
    <mergeCell ref="U84:X84"/>
    <mergeCell ref="U87:X87"/>
    <mergeCell ref="N87:T87"/>
    <mergeCell ref="U86:X86"/>
    <mergeCell ref="Q57:W57"/>
    <mergeCell ref="B59:X59"/>
    <mergeCell ref="B78:E78"/>
    <mergeCell ref="G67:I67"/>
    <mergeCell ref="J67:R67"/>
    <mergeCell ref="A79:E82"/>
    <mergeCell ref="B72:E75"/>
    <mergeCell ref="A62:E65"/>
    <mergeCell ref="A66:E68"/>
    <mergeCell ref="F70:X71"/>
    <mergeCell ref="B70:E71"/>
    <mergeCell ref="F69:X69"/>
    <mergeCell ref="H82:U82"/>
    <mergeCell ref="A69:A78"/>
    <mergeCell ref="F77:M77"/>
    <mergeCell ref="F78:M78"/>
    <mergeCell ref="O77:X77"/>
    <mergeCell ref="O78:X78"/>
    <mergeCell ref="N91:P91"/>
    <mergeCell ref="Q91:X91"/>
    <mergeCell ref="N92:P92"/>
    <mergeCell ref="Q92:X92"/>
    <mergeCell ref="R94:S94"/>
    <mergeCell ref="A95:X95"/>
    <mergeCell ref="N86:T86"/>
    <mergeCell ref="Q54:W54"/>
    <mergeCell ref="F61:O61"/>
    <mergeCell ref="F63:X65"/>
    <mergeCell ref="O57:P57"/>
    <mergeCell ref="N84:T84"/>
    <mergeCell ref="N85:T85"/>
    <mergeCell ref="A84:M84"/>
    <mergeCell ref="U85:X85"/>
    <mergeCell ref="L80:X80"/>
    <mergeCell ref="L79:X79"/>
    <mergeCell ref="A61:E61"/>
    <mergeCell ref="Q56:X56"/>
    <mergeCell ref="B69:E69"/>
    <mergeCell ref="O54:P54"/>
    <mergeCell ref="A83:X83"/>
    <mergeCell ref="H81:M81"/>
    <mergeCell ref="P81:W81"/>
    <mergeCell ref="N1:P1"/>
    <mergeCell ref="Q1:X1"/>
    <mergeCell ref="P10:Q10"/>
    <mergeCell ref="R10:V10"/>
    <mergeCell ref="B11:W11"/>
    <mergeCell ref="A13:E13"/>
    <mergeCell ref="F13:O13"/>
    <mergeCell ref="N2:P2"/>
    <mergeCell ref="Q2:X2"/>
    <mergeCell ref="P13:Q13"/>
    <mergeCell ref="R13:X13"/>
    <mergeCell ref="R4:S4"/>
    <mergeCell ref="P4:Q4"/>
    <mergeCell ref="A14:E16"/>
    <mergeCell ref="F14:X16"/>
    <mergeCell ref="A18:X18"/>
    <mergeCell ref="C5:N5"/>
    <mergeCell ref="N45:P45"/>
    <mergeCell ref="Q44:X44"/>
    <mergeCell ref="Q45:X45"/>
    <mergeCell ref="N44:P44"/>
    <mergeCell ref="R47:S47"/>
    <mergeCell ref="A40:X40"/>
    <mergeCell ref="S5:T5"/>
    <mergeCell ref="J22:X22"/>
    <mergeCell ref="J23:X23"/>
    <mergeCell ref="J24:X24"/>
    <mergeCell ref="J25:X25"/>
    <mergeCell ref="J26:X26"/>
    <mergeCell ref="J27:X27"/>
    <mergeCell ref="J28:X28"/>
    <mergeCell ref="J29:X29"/>
    <mergeCell ref="R36:X36"/>
    <mergeCell ref="J30:X30"/>
    <mergeCell ref="J31:X31"/>
    <mergeCell ref="J32:X32"/>
    <mergeCell ref="J33:X33"/>
    <mergeCell ref="D37:N37"/>
    <mergeCell ref="A48:X48"/>
    <mergeCell ref="J34:X34"/>
    <mergeCell ref="J35:X35"/>
    <mergeCell ref="A21:I21"/>
    <mergeCell ref="A22:I22"/>
    <mergeCell ref="J19:X20"/>
    <mergeCell ref="A19:I20"/>
    <mergeCell ref="A23:I23"/>
    <mergeCell ref="A24:I24"/>
    <mergeCell ref="A25:I25"/>
    <mergeCell ref="A26:I26"/>
    <mergeCell ref="A28:I28"/>
    <mergeCell ref="A29:I29"/>
    <mergeCell ref="A30:I30"/>
    <mergeCell ref="A31:I31"/>
    <mergeCell ref="A32:I32"/>
    <mergeCell ref="A33:I33"/>
    <mergeCell ref="A34:I34"/>
    <mergeCell ref="A35:I35"/>
    <mergeCell ref="A27:I27"/>
    <mergeCell ref="J21:X21"/>
    <mergeCell ref="F38:J38"/>
    <mergeCell ref="B43:X43"/>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4" manualBreakCount="4">
    <brk id="43" max="16383" man="1"/>
    <brk id="90" max="16383" man="1"/>
    <brk id="130" max="16383" man="1"/>
    <brk id="177"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4546-2DEA-4DF1-8171-5C5EE5D5BD60}">
  <sheetPr codeName="Sheet7">
    <tabColor rgb="FFD8EDC9"/>
  </sheetPr>
  <dimension ref="A1:Y179"/>
  <sheetViews>
    <sheetView showGridLines="0" showZeros="0" showOutlineSymbols="0" view="pageBreakPreview" topLeftCell="A4" zoomScaleNormal="100" zoomScaleSheetLayoutView="100" workbookViewId="0">
      <selection activeCell="F26" sqref="F26:X29"/>
    </sheetView>
  </sheetViews>
  <sheetFormatPr defaultColWidth="3.75" defaultRowHeight="18" customHeight="1"/>
  <cols>
    <col min="1" max="24" width="3.625" style="2" customWidth="1"/>
    <col min="25" max="16384" width="3.75" style="2"/>
  </cols>
  <sheetData>
    <row r="1" spans="1:25" s="14" customFormat="1" ht="18" customHeight="1" thickBot="1">
      <c r="A1" s="104" t="s">
        <v>660</v>
      </c>
      <c r="N1" s="1029" t="s">
        <v>26</v>
      </c>
      <c r="O1" s="1032"/>
      <c r="P1" s="1033"/>
      <c r="Q1" s="1024">
        <f>入力画面!$D$81</f>
        <v>0</v>
      </c>
      <c r="R1" s="1027"/>
      <c r="S1" s="1027"/>
      <c r="T1" s="1027"/>
      <c r="U1" s="1027"/>
      <c r="V1" s="1027"/>
      <c r="W1" s="1027"/>
      <c r="X1" s="1028"/>
    </row>
    <row r="2" spans="1:25" s="14" customFormat="1" ht="18" customHeight="1" thickBot="1">
      <c r="A2" s="21"/>
      <c r="N2" s="1024" t="s">
        <v>52</v>
      </c>
      <c r="O2" s="1025"/>
      <c r="P2" s="1026"/>
      <c r="Q2" s="1029" t="s">
        <v>589</v>
      </c>
      <c r="R2" s="1030"/>
      <c r="S2" s="1030"/>
      <c r="T2" s="1030"/>
      <c r="U2" s="1030"/>
      <c r="V2" s="1030"/>
      <c r="W2" s="1030"/>
      <c r="X2" s="1031"/>
    </row>
    <row r="3" spans="1:25" s="14" customFormat="1" ht="18" customHeight="1">
      <c r="A3" s="21"/>
      <c r="N3" s="30"/>
      <c r="O3" s="30"/>
      <c r="P3" s="30"/>
      <c r="Q3" s="6"/>
      <c r="T3" s="6"/>
      <c r="W3" s="20"/>
      <c r="X3" s="20"/>
    </row>
    <row r="4" spans="1:25" ht="15.95" customHeight="1">
      <c r="A4" s="3"/>
      <c r="P4" s="360"/>
      <c r="Q4" s="6" t="s">
        <v>96</v>
      </c>
      <c r="R4" s="1034"/>
      <c r="S4" s="1034"/>
      <c r="T4" s="360" t="s">
        <v>3</v>
      </c>
      <c r="V4" s="360" t="s">
        <v>4</v>
      </c>
      <c r="W4" s="360"/>
      <c r="X4" s="360" t="s">
        <v>5</v>
      </c>
      <c r="Y4" s="412" t="s">
        <v>676</v>
      </c>
    </row>
    <row r="5" spans="1:25" ht="15.95" customHeight="1">
      <c r="A5" s="975" t="s">
        <v>574</v>
      </c>
      <c r="B5" s="975"/>
      <c r="C5" s="975"/>
      <c r="D5" s="975"/>
      <c r="E5" s="975"/>
      <c r="F5" s="975"/>
      <c r="G5" s="975"/>
      <c r="H5" s="975"/>
      <c r="I5" s="975"/>
      <c r="J5" s="975"/>
      <c r="K5" s="975"/>
      <c r="L5" s="975"/>
      <c r="M5" s="975"/>
      <c r="N5" s="975"/>
      <c r="O5" s="975"/>
      <c r="P5" s="975"/>
      <c r="Q5" s="975"/>
      <c r="R5" s="975"/>
      <c r="S5" s="975"/>
      <c r="T5" s="975"/>
      <c r="U5" s="975"/>
      <c r="V5" s="975"/>
      <c r="W5" s="975"/>
      <c r="X5" s="975"/>
    </row>
    <row r="6" spans="1:25" ht="15.95" customHeight="1">
      <c r="A6" s="4"/>
      <c r="B6" s="2" t="s">
        <v>159</v>
      </c>
      <c r="C6" s="32"/>
      <c r="D6" s="32"/>
      <c r="E6" s="32"/>
      <c r="F6" s="32"/>
      <c r="G6" s="32"/>
      <c r="H6" s="32"/>
    </row>
    <row r="7" spans="1:25" ht="15.95" customHeight="1">
      <c r="A7" s="4"/>
      <c r="B7" s="32"/>
      <c r="D7" s="2" t="s">
        <v>105</v>
      </c>
    </row>
    <row r="8" spans="1:25" ht="15.95" customHeight="1">
      <c r="A8" s="4"/>
      <c r="J8" s="37"/>
      <c r="O8" s="2" t="s">
        <v>76</v>
      </c>
    </row>
    <row r="9" spans="1:25" ht="15.95" customHeight="1">
      <c r="A9" s="4"/>
      <c r="N9" s="5"/>
      <c r="O9" s="872" t="s">
        <v>38</v>
      </c>
      <c r="P9" s="872"/>
      <c r="Q9" s="865">
        <f>入力画面!D9</f>
        <v>0</v>
      </c>
      <c r="R9" s="866"/>
      <c r="S9" s="866"/>
      <c r="T9" s="866"/>
      <c r="U9" s="866"/>
      <c r="V9" s="866"/>
      <c r="W9" s="866"/>
      <c r="X9" s="866"/>
    </row>
    <row r="10" spans="1:25" ht="15.95" customHeight="1">
      <c r="A10" s="4"/>
      <c r="N10" s="5"/>
      <c r="O10" s="872" t="s">
        <v>17</v>
      </c>
      <c r="P10" s="872"/>
      <c r="Q10" s="865">
        <f>入力画面!D10</f>
        <v>0</v>
      </c>
      <c r="R10" s="866"/>
      <c r="S10" s="866"/>
      <c r="T10" s="866"/>
      <c r="U10" s="866"/>
      <c r="V10" s="866"/>
      <c r="W10" s="866"/>
      <c r="X10" s="866"/>
    </row>
    <row r="11" spans="1:25" ht="15.95" customHeight="1">
      <c r="A11" s="4"/>
      <c r="N11" s="5"/>
      <c r="O11" s="872" t="s">
        <v>29</v>
      </c>
      <c r="P11" s="872"/>
      <c r="Q11" s="1064">
        <f>入力画面!$D11</f>
        <v>0</v>
      </c>
      <c r="R11" s="1065"/>
      <c r="S11" s="1065"/>
      <c r="T11" s="1065"/>
      <c r="U11" s="1065"/>
      <c r="V11" s="1065"/>
      <c r="W11" s="1065"/>
      <c r="X11" s="48"/>
    </row>
    <row r="12" spans="1:25" ht="15.95" customHeight="1">
      <c r="A12" s="4"/>
      <c r="N12" s="5"/>
      <c r="O12" s="19" t="s">
        <v>180</v>
      </c>
      <c r="P12" s="6"/>
      <c r="R12" s="34"/>
      <c r="S12" s="34"/>
      <c r="T12" s="34"/>
      <c r="U12" s="34"/>
      <c r="V12" s="34"/>
      <c r="W12" s="34"/>
      <c r="X12" s="34"/>
    </row>
    <row r="13" spans="1:25" ht="15.95" customHeight="1">
      <c r="A13" s="4"/>
      <c r="N13" s="5"/>
      <c r="O13" s="872" t="s">
        <v>39</v>
      </c>
      <c r="P13" s="872"/>
      <c r="Q13" s="866">
        <f>入力画面!$K36</f>
        <v>0</v>
      </c>
      <c r="R13" s="866"/>
      <c r="S13" s="866"/>
      <c r="T13" s="866"/>
      <c r="U13" s="866"/>
      <c r="V13" s="866"/>
      <c r="W13" s="866"/>
      <c r="X13" s="866"/>
    </row>
    <row r="14" spans="1:25" ht="15.95" customHeight="1">
      <c r="A14" s="4"/>
      <c r="N14" s="5"/>
      <c r="O14" s="872" t="s">
        <v>40</v>
      </c>
      <c r="P14" s="872"/>
      <c r="Q14" s="1043">
        <f>入力画面!$A37</f>
        <v>0</v>
      </c>
      <c r="R14" s="1043"/>
      <c r="S14" s="1043"/>
      <c r="T14" s="1043"/>
      <c r="U14" s="1043"/>
      <c r="V14" s="1043"/>
      <c r="W14" s="1043"/>
      <c r="X14" s="48"/>
    </row>
    <row r="15" spans="1:25" ht="15.95" customHeight="1">
      <c r="A15" s="4"/>
      <c r="L15" s="6"/>
      <c r="M15" s="6"/>
      <c r="N15" s="5"/>
    </row>
    <row r="16" spans="1:25" ht="15.95" customHeight="1">
      <c r="A16" s="4"/>
      <c r="B16" s="1079" t="s">
        <v>636</v>
      </c>
      <c r="C16" s="1079"/>
      <c r="D16" s="1079"/>
      <c r="E16" s="1079"/>
      <c r="F16" s="1079"/>
      <c r="G16" s="1079"/>
      <c r="H16" s="1079"/>
      <c r="I16" s="1079"/>
      <c r="J16" s="1079"/>
      <c r="K16" s="1079"/>
      <c r="L16" s="1079"/>
      <c r="M16" s="1079"/>
      <c r="N16" s="1079"/>
      <c r="O16" s="1079"/>
      <c r="P16" s="1079"/>
      <c r="Q16" s="1079"/>
      <c r="R16" s="1079"/>
      <c r="S16" s="1079"/>
      <c r="T16" s="1079"/>
      <c r="U16" s="1079"/>
      <c r="V16" s="1079"/>
      <c r="W16" s="1079"/>
      <c r="X16" s="1079"/>
    </row>
    <row r="17" spans="1:24" ht="15.95" customHeight="1" thickBot="1">
      <c r="A17" s="6"/>
      <c r="B17" s="6"/>
      <c r="M17" s="2" t="s">
        <v>18</v>
      </c>
    </row>
    <row r="18" spans="1:24" ht="27.95" customHeight="1" thickBot="1">
      <c r="A18" s="1045" t="s">
        <v>173</v>
      </c>
      <c r="B18" s="1046"/>
      <c r="C18" s="1046"/>
      <c r="D18" s="1046"/>
      <c r="E18" s="1047"/>
      <c r="F18" s="1066">
        <f>入力画面!$D15</f>
        <v>0</v>
      </c>
      <c r="G18" s="1057"/>
      <c r="H18" s="1057"/>
      <c r="I18" s="1057"/>
      <c r="J18" s="1057"/>
      <c r="K18" s="1057"/>
      <c r="L18" s="1057"/>
      <c r="M18" s="1057"/>
      <c r="N18" s="1057"/>
      <c r="O18" s="1067"/>
      <c r="P18" s="1109" t="s">
        <v>15</v>
      </c>
      <c r="Q18" s="1110"/>
      <c r="R18" s="1048">
        <f>入力画面!D16</f>
        <v>0</v>
      </c>
      <c r="S18" s="1111"/>
      <c r="T18" s="1111"/>
      <c r="U18" s="1111"/>
      <c r="V18" s="1111"/>
      <c r="W18" s="1111"/>
      <c r="X18" s="1112"/>
    </row>
    <row r="19" spans="1:24" ht="15.95" customHeight="1">
      <c r="A19" s="1003" t="s">
        <v>597</v>
      </c>
      <c r="B19" s="1085"/>
      <c r="C19" s="1085"/>
      <c r="D19" s="1085"/>
      <c r="E19" s="1086"/>
      <c r="F19" s="31" t="s">
        <v>60</v>
      </c>
      <c r="G19" s="7" t="s">
        <v>19</v>
      </c>
      <c r="H19" s="7"/>
      <c r="I19" s="7"/>
      <c r="J19" s="29"/>
      <c r="K19" s="7"/>
      <c r="L19" s="7"/>
      <c r="M19" s="7"/>
      <c r="N19" s="7"/>
      <c r="O19" s="7"/>
      <c r="P19" s="7"/>
      <c r="Q19" s="7"/>
      <c r="R19" s="7"/>
      <c r="S19" s="7"/>
      <c r="T19" s="7"/>
      <c r="U19" s="7"/>
      <c r="V19" s="7"/>
      <c r="W19" s="7"/>
      <c r="X19" s="8"/>
    </row>
    <row r="20" spans="1:24" ht="15.95" customHeight="1">
      <c r="A20" s="1087"/>
      <c r="B20" s="1088"/>
      <c r="C20" s="1088"/>
      <c r="D20" s="1088"/>
      <c r="E20" s="1089"/>
      <c r="F20" s="1068">
        <f>入力画面!$D18</f>
        <v>0</v>
      </c>
      <c r="G20" s="1069"/>
      <c r="H20" s="1069"/>
      <c r="I20" s="1069"/>
      <c r="J20" s="1069"/>
      <c r="K20" s="1069"/>
      <c r="L20" s="1069"/>
      <c r="M20" s="1069"/>
      <c r="N20" s="1069"/>
      <c r="O20" s="1069"/>
      <c r="P20" s="1069"/>
      <c r="Q20" s="1069"/>
      <c r="R20" s="1069"/>
      <c r="S20" s="1069"/>
      <c r="T20" s="1069"/>
      <c r="U20" s="1069"/>
      <c r="V20" s="1069"/>
      <c r="W20" s="1069"/>
      <c r="X20" s="1070"/>
    </row>
    <row r="21" spans="1:24" ht="15.95" customHeight="1">
      <c r="A21" s="1087"/>
      <c r="B21" s="1088"/>
      <c r="C21" s="1088"/>
      <c r="D21" s="1088"/>
      <c r="E21" s="1089"/>
      <c r="F21" s="1015"/>
      <c r="G21" s="1016"/>
      <c r="H21" s="1016"/>
      <c r="I21" s="1016"/>
      <c r="J21" s="1016"/>
      <c r="K21" s="1016"/>
      <c r="L21" s="1016"/>
      <c r="M21" s="1016"/>
      <c r="N21" s="1016"/>
      <c r="O21" s="1016"/>
      <c r="P21" s="1016"/>
      <c r="Q21" s="1016"/>
      <c r="R21" s="1016"/>
      <c r="S21" s="1016"/>
      <c r="T21" s="1016"/>
      <c r="U21" s="1016"/>
      <c r="V21" s="1016"/>
      <c r="W21" s="1016"/>
      <c r="X21" s="1017"/>
    </row>
    <row r="22" spans="1:24" ht="15.95" customHeight="1" thickBot="1">
      <c r="A22" s="1090"/>
      <c r="B22" s="1091"/>
      <c r="C22" s="1091"/>
      <c r="D22" s="1091"/>
      <c r="E22" s="1092"/>
      <c r="F22" s="1018"/>
      <c r="G22" s="1019"/>
      <c r="H22" s="1019"/>
      <c r="I22" s="1019"/>
      <c r="J22" s="1019"/>
      <c r="K22" s="1019"/>
      <c r="L22" s="1019"/>
      <c r="M22" s="1019"/>
      <c r="N22" s="1019"/>
      <c r="O22" s="1019"/>
      <c r="P22" s="1019"/>
      <c r="Q22" s="1019"/>
      <c r="R22" s="1019"/>
      <c r="S22" s="1019"/>
      <c r="T22" s="1019"/>
      <c r="U22" s="1019"/>
      <c r="V22" s="1019"/>
      <c r="W22" s="1019"/>
      <c r="X22" s="1020"/>
    </row>
    <row r="23" spans="1:24" ht="32.1" customHeight="1">
      <c r="A23" s="1099" t="s">
        <v>75</v>
      </c>
      <c r="B23" s="1075" t="s">
        <v>24</v>
      </c>
      <c r="C23" s="1076"/>
      <c r="D23" s="1076"/>
      <c r="E23" s="1077"/>
      <c r="F23" s="1095">
        <f>入力画面!$D22</f>
        <v>0</v>
      </c>
      <c r="G23" s="1096"/>
      <c r="H23" s="1096"/>
      <c r="I23" s="1096"/>
      <c r="J23" s="1096"/>
      <c r="K23" s="1096"/>
      <c r="L23" s="1096"/>
      <c r="M23" s="1096"/>
      <c r="N23" s="1096"/>
      <c r="O23" s="1096"/>
      <c r="P23" s="1096"/>
      <c r="Q23" s="1096"/>
      <c r="R23" s="1096"/>
      <c r="S23" s="1096"/>
      <c r="T23" s="1096"/>
      <c r="U23" s="1096"/>
      <c r="V23" s="1096"/>
      <c r="W23" s="1096"/>
      <c r="X23" s="1097"/>
    </row>
    <row r="24" spans="1:24" ht="15.95" customHeight="1">
      <c r="A24" s="1100"/>
      <c r="B24" s="1094" t="s">
        <v>607</v>
      </c>
      <c r="C24" s="891"/>
      <c r="D24" s="891"/>
      <c r="E24" s="892"/>
      <c r="F24" s="1068" t="str">
        <f>"  "&amp;入力画面!$O$23&amp;"  "&amp;入力画面!$R$23</f>
        <v xml:space="preserve">  X  報告</v>
      </c>
      <c r="G24" s="1069"/>
      <c r="H24" s="1069"/>
      <c r="I24" s="1069"/>
      <c r="J24" s="1069"/>
      <c r="K24" s="1069"/>
      <c r="L24" s="1069"/>
      <c r="M24" s="1069"/>
      <c r="N24" s="1069"/>
      <c r="O24" s="1069"/>
      <c r="P24" s="1069"/>
      <c r="Q24" s="1069"/>
      <c r="R24" s="1069"/>
      <c r="S24" s="1069"/>
      <c r="T24" s="1069"/>
      <c r="U24" s="1069"/>
      <c r="V24" s="1069"/>
      <c r="W24" s="1069"/>
      <c r="X24" s="1070"/>
    </row>
    <row r="25" spans="1:24" ht="15.95" customHeight="1">
      <c r="A25" s="1100"/>
      <c r="B25" s="798"/>
      <c r="C25" s="780"/>
      <c r="D25" s="780"/>
      <c r="E25" s="781"/>
      <c r="F25" s="922"/>
      <c r="G25" s="923"/>
      <c r="H25" s="923"/>
      <c r="I25" s="923"/>
      <c r="J25" s="923"/>
      <c r="K25" s="923"/>
      <c r="L25" s="923"/>
      <c r="M25" s="923"/>
      <c r="N25" s="923"/>
      <c r="O25" s="923"/>
      <c r="P25" s="923"/>
      <c r="Q25" s="923"/>
      <c r="R25" s="923"/>
      <c r="S25" s="923"/>
      <c r="T25" s="923"/>
      <c r="U25" s="923"/>
      <c r="V25" s="923"/>
      <c r="W25" s="923"/>
      <c r="X25" s="1093"/>
    </row>
    <row r="26" spans="1:24" ht="18" customHeight="1">
      <c r="A26" s="1100"/>
      <c r="B26" s="820" t="s">
        <v>41</v>
      </c>
      <c r="C26" s="821"/>
      <c r="D26" s="821"/>
      <c r="E26" s="879"/>
      <c r="F26" s="1068">
        <f>入力画面!$D26</f>
        <v>0</v>
      </c>
      <c r="G26" s="1069"/>
      <c r="H26" s="1069"/>
      <c r="I26" s="1069"/>
      <c r="J26" s="1069"/>
      <c r="K26" s="1069"/>
      <c r="L26" s="1069"/>
      <c r="M26" s="1069"/>
      <c r="N26" s="1069"/>
      <c r="O26" s="1069"/>
      <c r="P26" s="1069"/>
      <c r="Q26" s="1069"/>
      <c r="R26" s="1069"/>
      <c r="S26" s="1069"/>
      <c r="T26" s="1069"/>
      <c r="U26" s="1069"/>
      <c r="V26" s="1069"/>
      <c r="W26" s="1069"/>
      <c r="X26" s="1070"/>
    </row>
    <row r="27" spans="1:24" ht="18" customHeight="1">
      <c r="A27" s="1100"/>
      <c r="B27" s="822"/>
      <c r="C27" s="823"/>
      <c r="D27" s="823"/>
      <c r="E27" s="880"/>
      <c r="F27" s="1015"/>
      <c r="G27" s="1016"/>
      <c r="H27" s="1016"/>
      <c r="I27" s="1016"/>
      <c r="J27" s="1016"/>
      <c r="K27" s="1016"/>
      <c r="L27" s="1016"/>
      <c r="M27" s="1016"/>
      <c r="N27" s="1016"/>
      <c r="O27" s="1016"/>
      <c r="P27" s="1016"/>
      <c r="Q27" s="1016"/>
      <c r="R27" s="1016"/>
      <c r="S27" s="1016"/>
      <c r="T27" s="1016"/>
      <c r="U27" s="1016"/>
      <c r="V27" s="1016"/>
      <c r="W27" s="1016"/>
      <c r="X27" s="1017"/>
    </row>
    <row r="28" spans="1:24" ht="18" customHeight="1">
      <c r="A28" s="1100"/>
      <c r="B28" s="822"/>
      <c r="C28" s="823"/>
      <c r="D28" s="823"/>
      <c r="E28" s="880"/>
      <c r="F28" s="1015"/>
      <c r="G28" s="1016"/>
      <c r="H28" s="1016"/>
      <c r="I28" s="1016"/>
      <c r="J28" s="1016"/>
      <c r="K28" s="1016"/>
      <c r="L28" s="1016"/>
      <c r="M28" s="1016"/>
      <c r="N28" s="1016"/>
      <c r="O28" s="1016"/>
      <c r="P28" s="1016"/>
      <c r="Q28" s="1016"/>
      <c r="R28" s="1016"/>
      <c r="S28" s="1016"/>
      <c r="T28" s="1016"/>
      <c r="U28" s="1016"/>
      <c r="V28" s="1016"/>
      <c r="W28" s="1016"/>
      <c r="X28" s="1017"/>
    </row>
    <row r="29" spans="1:24" ht="18" customHeight="1" thickBot="1">
      <c r="A29" s="1100"/>
      <c r="B29" s="824"/>
      <c r="C29" s="825"/>
      <c r="D29" s="825"/>
      <c r="E29" s="839"/>
      <c r="F29" s="922"/>
      <c r="G29" s="923"/>
      <c r="H29" s="923"/>
      <c r="I29" s="923"/>
      <c r="J29" s="923"/>
      <c r="K29" s="923"/>
      <c r="L29" s="923"/>
      <c r="M29" s="923"/>
      <c r="N29" s="923"/>
      <c r="O29" s="923"/>
      <c r="P29" s="923"/>
      <c r="Q29" s="923"/>
      <c r="R29" s="923"/>
      <c r="S29" s="923"/>
      <c r="T29" s="923"/>
      <c r="U29" s="923"/>
      <c r="V29" s="923"/>
      <c r="W29" s="923"/>
      <c r="X29" s="1093"/>
    </row>
    <row r="30" spans="1:24" ht="15.95" customHeight="1">
      <c r="A30" s="1084" t="s">
        <v>106</v>
      </c>
      <c r="B30" s="1004"/>
      <c r="C30" s="1004"/>
      <c r="D30" s="1004"/>
      <c r="E30" s="1005"/>
      <c r="F30" s="424" t="s">
        <v>25</v>
      </c>
      <c r="G30" s="408"/>
      <c r="H30" s="408"/>
      <c r="I30" s="408"/>
      <c r="J30" s="408"/>
      <c r="K30" s="408"/>
      <c r="L30" s="1073">
        <f>入力画面!$D5</f>
        <v>0</v>
      </c>
      <c r="M30" s="1073"/>
      <c r="N30" s="1073"/>
      <c r="O30" s="1073"/>
      <c r="P30" s="1073"/>
      <c r="Q30" s="1073"/>
      <c r="R30" s="1073"/>
      <c r="S30" s="1073"/>
      <c r="T30" s="1073"/>
      <c r="U30" s="1073"/>
      <c r="V30" s="1073"/>
      <c r="W30" s="1073"/>
      <c r="X30" s="1074"/>
    </row>
    <row r="31" spans="1:24" ht="15.95" customHeight="1">
      <c r="A31" s="1006"/>
      <c r="B31" s="1007"/>
      <c r="C31" s="1007"/>
      <c r="D31" s="1007"/>
      <c r="E31" s="1008"/>
      <c r="F31" s="409"/>
      <c r="G31" s="410"/>
      <c r="H31" s="410"/>
      <c r="I31" s="410"/>
      <c r="J31" s="410"/>
      <c r="K31" s="410"/>
      <c r="L31" s="866" t="str">
        <f>入力画面!$D3&amp;"　"&amp;入力画面!$D4&amp;"　"&amp;入力画面!N5</f>
        <v>　　</v>
      </c>
      <c r="M31" s="866"/>
      <c r="N31" s="866"/>
      <c r="O31" s="866"/>
      <c r="P31" s="866"/>
      <c r="Q31" s="866"/>
      <c r="R31" s="866"/>
      <c r="S31" s="866"/>
      <c r="T31" s="866"/>
      <c r="U31" s="866"/>
      <c r="V31" s="866"/>
      <c r="W31" s="866"/>
      <c r="X31" s="1072"/>
    </row>
    <row r="32" spans="1:24" ht="15.95" customHeight="1">
      <c r="A32" s="1006"/>
      <c r="B32" s="1007"/>
      <c r="C32" s="1007"/>
      <c r="D32" s="1007"/>
      <c r="E32" s="1008"/>
      <c r="F32" s="16" t="s">
        <v>30</v>
      </c>
      <c r="G32" s="14"/>
      <c r="H32" s="1043">
        <f>入力画面!$D6</f>
        <v>0</v>
      </c>
      <c r="I32" s="1043"/>
      <c r="J32" s="1043"/>
      <c r="K32" s="1043"/>
      <c r="L32" s="1043"/>
      <c r="M32" s="1043"/>
      <c r="N32" s="14" t="s">
        <v>31</v>
      </c>
      <c r="O32" s="14"/>
      <c r="P32" s="1043">
        <f>入力画面!$N6</f>
        <v>0</v>
      </c>
      <c r="Q32" s="1043"/>
      <c r="R32" s="1043"/>
      <c r="S32" s="1043"/>
      <c r="T32" s="1043"/>
      <c r="U32" s="1043"/>
      <c r="V32" s="1043"/>
      <c r="W32" s="1043"/>
      <c r="X32" s="13"/>
    </row>
    <row r="33" spans="1:24" ht="15.95" customHeight="1" thickBot="1">
      <c r="A33" s="1009"/>
      <c r="B33" s="1010"/>
      <c r="C33" s="1010"/>
      <c r="D33" s="1010"/>
      <c r="E33" s="1011"/>
      <c r="F33" s="17" t="s">
        <v>32</v>
      </c>
      <c r="G33" s="364"/>
      <c r="H33" s="1098">
        <f>入力画面!$D7</f>
        <v>0</v>
      </c>
      <c r="I33" s="1098"/>
      <c r="J33" s="1098"/>
      <c r="K33" s="1098"/>
      <c r="L33" s="1098"/>
      <c r="M33" s="1098"/>
      <c r="N33" s="1098"/>
      <c r="O33" s="1098"/>
      <c r="P33" s="1098"/>
      <c r="Q33" s="1098"/>
      <c r="R33" s="1098"/>
      <c r="S33" s="1098"/>
      <c r="T33" s="1098"/>
      <c r="U33" s="1098"/>
      <c r="V33" s="364"/>
      <c r="W33" s="364"/>
      <c r="X33" s="18"/>
    </row>
    <row r="34" spans="1:24" ht="15.95" customHeight="1">
      <c r="A34" s="1078"/>
      <c r="B34" s="1078"/>
      <c r="C34" s="1078"/>
      <c r="D34" s="1078"/>
      <c r="E34" s="1078"/>
      <c r="F34" s="1078"/>
      <c r="G34" s="1078"/>
      <c r="H34" s="1078"/>
      <c r="I34" s="1078"/>
      <c r="J34" s="1078"/>
      <c r="K34" s="1078"/>
      <c r="L34" s="1078"/>
      <c r="M34" s="1078"/>
      <c r="N34" s="1078"/>
      <c r="O34" s="1078"/>
      <c r="P34" s="1078"/>
      <c r="Q34" s="1078"/>
      <c r="R34" s="1078"/>
      <c r="S34" s="1078"/>
      <c r="T34" s="1078"/>
      <c r="U34" s="1078"/>
      <c r="V34" s="1078"/>
      <c r="W34" s="1078"/>
      <c r="X34" s="1078"/>
    </row>
    <row r="35" spans="1:24" ht="15" customHeight="1">
      <c r="A35" s="787"/>
      <c r="B35" s="787"/>
      <c r="C35" s="787"/>
      <c r="D35" s="787"/>
      <c r="E35" s="787"/>
      <c r="F35" s="787"/>
      <c r="G35" s="787"/>
      <c r="H35" s="787"/>
      <c r="I35" s="787"/>
      <c r="J35" s="787"/>
      <c r="K35" s="787"/>
      <c r="L35" s="787"/>
      <c r="M35" s="787"/>
      <c r="N35" s="787"/>
      <c r="O35" s="787"/>
      <c r="P35" s="787"/>
      <c r="Q35" s="787"/>
      <c r="R35" s="787"/>
      <c r="S35" s="787"/>
      <c r="T35" s="787"/>
      <c r="U35" s="787"/>
      <c r="V35" s="787"/>
      <c r="W35" s="787"/>
      <c r="X35" s="787"/>
    </row>
    <row r="36" spans="1:24" ht="15" customHeight="1">
      <c r="A36" s="355"/>
      <c r="B36" s="14"/>
      <c r="C36" s="14"/>
      <c r="D36" s="14"/>
      <c r="E36" s="14"/>
      <c r="F36" s="355"/>
      <c r="G36" s="14"/>
      <c r="H36" s="14"/>
      <c r="I36" s="14"/>
      <c r="J36" s="14"/>
      <c r="K36" s="14"/>
      <c r="L36" s="14"/>
      <c r="M36" s="14"/>
      <c r="N36" s="1038"/>
      <c r="O36" s="1038"/>
      <c r="P36" s="1038"/>
      <c r="Q36" s="1038"/>
      <c r="R36" s="1038"/>
      <c r="S36" s="1038"/>
      <c r="T36" s="1038"/>
      <c r="U36" s="1071"/>
      <c r="V36" s="787"/>
      <c r="W36" s="787"/>
      <c r="X36" s="787"/>
    </row>
    <row r="37" spans="1:24" ht="15" customHeight="1">
      <c r="A37" s="355"/>
      <c r="B37" s="14"/>
      <c r="C37" s="14"/>
      <c r="D37" s="14"/>
      <c r="E37" s="14"/>
      <c r="F37" s="355"/>
      <c r="G37" s="14"/>
      <c r="H37" s="14"/>
      <c r="I37" s="14"/>
      <c r="J37" s="14"/>
      <c r="K37" s="14"/>
      <c r="L37" s="14"/>
      <c r="M37" s="14"/>
      <c r="N37" s="787"/>
      <c r="O37" s="787"/>
      <c r="P37" s="787"/>
      <c r="Q37" s="787"/>
      <c r="R37" s="787"/>
      <c r="S37" s="787"/>
      <c r="T37" s="787"/>
      <c r="U37" s="787"/>
      <c r="V37" s="787"/>
      <c r="W37" s="787"/>
      <c r="X37" s="787"/>
    </row>
    <row r="39" spans="1:24" ht="15" customHeight="1">
      <c r="A39" s="14"/>
      <c r="B39" s="14"/>
      <c r="C39" s="14"/>
      <c r="D39" s="14"/>
      <c r="E39" s="14"/>
      <c r="F39" s="355"/>
      <c r="G39" s="14"/>
      <c r="H39" s="14"/>
      <c r="I39" s="14"/>
      <c r="J39" s="14"/>
      <c r="K39" s="14"/>
      <c r="L39" s="14"/>
      <c r="M39" s="14"/>
      <c r="N39" s="355"/>
      <c r="O39" s="355"/>
      <c r="P39" s="355"/>
      <c r="Q39" s="355"/>
      <c r="R39" s="355"/>
      <c r="S39" s="355"/>
      <c r="T39" s="355"/>
      <c r="U39" s="355"/>
      <c r="V39" s="355"/>
      <c r="W39" s="355"/>
      <c r="X39" s="355"/>
    </row>
    <row r="40" spans="1:24" ht="15" customHeight="1">
      <c r="A40" s="14"/>
      <c r="B40" s="14"/>
      <c r="C40" s="14"/>
      <c r="D40" s="14"/>
      <c r="E40" s="14"/>
      <c r="F40" s="355"/>
      <c r="G40" s="20"/>
      <c r="H40"/>
      <c r="I40" s="14"/>
      <c r="J40" s="14"/>
      <c r="K40" s="14"/>
      <c r="L40" s="14"/>
      <c r="M40" s="14"/>
      <c r="N40" s="355"/>
      <c r="O40" s="355"/>
      <c r="P40" s="355"/>
      <c r="Q40" s="355"/>
      <c r="R40" s="355"/>
      <c r="S40" s="355"/>
      <c r="T40" s="355"/>
      <c r="U40" s="355"/>
      <c r="V40" s="355"/>
      <c r="W40" s="355"/>
      <c r="X40" s="355"/>
    </row>
    <row r="41" spans="1:24" ht="15" customHeight="1" thickBot="1">
      <c r="A41" s="14"/>
      <c r="B41" s="14"/>
      <c r="C41" s="14"/>
      <c r="D41" s="14"/>
      <c r="E41" s="14"/>
      <c r="F41" s="14"/>
      <c r="G41" s="14"/>
      <c r="H41" s="20"/>
      <c r="I41" s="14"/>
      <c r="J41" s="14"/>
      <c r="K41" s="14"/>
      <c r="L41" s="14"/>
      <c r="M41" s="14"/>
      <c r="N41" s="14"/>
      <c r="O41" s="14"/>
      <c r="P41" s="14"/>
      <c r="Q41" s="14"/>
      <c r="R41" s="14"/>
      <c r="S41" s="14"/>
      <c r="T41" s="14"/>
      <c r="U41" s="14"/>
      <c r="V41" s="14"/>
      <c r="W41" s="14"/>
      <c r="X41" s="14"/>
    </row>
    <row r="42" spans="1:24" s="28" customFormat="1" ht="18" customHeight="1" thickBot="1">
      <c r="A42" s="104" t="s">
        <v>661</v>
      </c>
      <c r="N42" s="1059" t="s">
        <v>26</v>
      </c>
      <c r="O42" s="1025"/>
      <c r="P42" s="1026"/>
      <c r="Q42" s="1059">
        <f>入力画面!$D$81</f>
        <v>0</v>
      </c>
      <c r="R42" s="1060"/>
      <c r="S42" s="1060"/>
      <c r="T42" s="1060"/>
      <c r="U42" s="1060"/>
      <c r="V42" s="1060"/>
      <c r="W42" s="1060"/>
      <c r="X42" s="1061"/>
    </row>
    <row r="43" spans="1:24" s="28" customFormat="1" ht="18" customHeight="1" thickBot="1">
      <c r="A43" s="35"/>
      <c r="N43" s="1059" t="s">
        <v>52</v>
      </c>
      <c r="O43" s="1025"/>
      <c r="P43" s="1026"/>
      <c r="Q43" s="1029" t="s">
        <v>589</v>
      </c>
      <c r="R43" s="1030"/>
      <c r="S43" s="1030"/>
      <c r="T43" s="1030"/>
      <c r="U43" s="1030"/>
      <c r="V43" s="1030"/>
      <c r="W43" s="1030"/>
      <c r="X43" s="1031"/>
    </row>
    <row r="44" spans="1:24" s="28" customFormat="1" ht="18" customHeight="1">
      <c r="A44" s="35"/>
      <c r="N44" s="30"/>
      <c r="O44" s="30"/>
      <c r="P44" s="30"/>
      <c r="Q44" s="108"/>
      <c r="R44" s="52"/>
      <c r="S44" s="52"/>
      <c r="T44" s="108"/>
      <c r="U44" s="52"/>
      <c r="V44" s="52"/>
      <c r="W44" s="109"/>
      <c r="X44" s="109"/>
    </row>
    <row r="45" spans="1:24" s="51" customFormat="1" ht="18" customHeight="1">
      <c r="A45" s="60"/>
      <c r="P45" s="61"/>
      <c r="Q45" s="64" t="s">
        <v>96</v>
      </c>
      <c r="R45" s="1062"/>
      <c r="S45" s="1062"/>
      <c r="T45" s="61" t="s">
        <v>3</v>
      </c>
      <c r="V45" s="61" t="s">
        <v>4</v>
      </c>
      <c r="W45" s="61"/>
      <c r="X45" s="61" t="s">
        <v>5</v>
      </c>
    </row>
    <row r="46" spans="1:24" s="51" customFormat="1" ht="18" customHeight="1">
      <c r="A46" s="1063" t="s">
        <v>582</v>
      </c>
      <c r="B46" s="1063"/>
      <c r="C46" s="1063"/>
      <c r="D46" s="1063"/>
      <c r="E46" s="1063"/>
      <c r="F46" s="1063"/>
      <c r="G46" s="1063"/>
      <c r="H46" s="1063"/>
      <c r="I46" s="1063"/>
      <c r="J46" s="1063"/>
      <c r="K46" s="1063"/>
      <c r="L46" s="1063"/>
      <c r="M46" s="1063"/>
      <c r="N46" s="1063"/>
      <c r="O46" s="1063"/>
      <c r="P46" s="1063"/>
      <c r="Q46" s="1063"/>
      <c r="R46" s="1063"/>
      <c r="S46" s="1063"/>
      <c r="T46" s="1063"/>
      <c r="U46" s="1063"/>
      <c r="V46" s="1063"/>
      <c r="W46" s="1063"/>
      <c r="X46" s="1063"/>
    </row>
    <row r="47" spans="1:24" s="51" customFormat="1" ht="18" customHeight="1">
      <c r="A47" s="62"/>
      <c r="B47" s="51" t="s">
        <v>162</v>
      </c>
    </row>
    <row r="48" spans="1:24" s="51" customFormat="1" ht="18" customHeight="1">
      <c r="A48" s="62"/>
      <c r="F48" s="51" t="s">
        <v>98</v>
      </c>
    </row>
    <row r="49" spans="1:24" s="51" customFormat="1" ht="18" customHeight="1">
      <c r="A49" s="62"/>
      <c r="O49" s="28"/>
      <c r="P49" s="28"/>
      <c r="Q49" s="28"/>
      <c r="R49" s="28"/>
      <c r="S49" s="28"/>
      <c r="T49" s="28"/>
      <c r="U49" s="28"/>
      <c r="V49" s="28"/>
      <c r="W49" s="28"/>
      <c r="X49" s="28"/>
    </row>
    <row r="50" spans="1:24" s="51" customFormat="1" ht="18" customHeight="1">
      <c r="A50" s="62"/>
      <c r="N50" s="63"/>
    </row>
    <row r="51" spans="1:24" s="51" customFormat="1" ht="18" customHeight="1">
      <c r="A51" s="62"/>
      <c r="M51" s="51" t="s">
        <v>159</v>
      </c>
      <c r="S51" s="51" t="s">
        <v>219</v>
      </c>
    </row>
    <row r="52" spans="1:24" s="51" customFormat="1" ht="18" customHeight="1">
      <c r="A52" s="62"/>
      <c r="N52" s="63"/>
      <c r="O52" s="50"/>
      <c r="P52" s="64"/>
      <c r="Q52" s="1042"/>
      <c r="R52" s="1042"/>
      <c r="S52" s="1042"/>
      <c r="T52" s="1042"/>
      <c r="U52" s="1042"/>
      <c r="V52" s="28"/>
      <c r="X52" s="28"/>
    </row>
    <row r="53" spans="1:24" s="51" customFormat="1" ht="18" customHeight="1">
      <c r="A53" s="62"/>
      <c r="N53" s="63"/>
      <c r="O53" s="26"/>
      <c r="P53" s="26"/>
      <c r="Q53" s="26"/>
      <c r="R53" s="30"/>
      <c r="S53" s="30"/>
      <c r="T53" s="30"/>
      <c r="U53" s="30"/>
      <c r="V53" s="28"/>
      <c r="W53" s="28"/>
      <c r="X53" s="28"/>
    </row>
    <row r="54" spans="1:24" s="51" customFormat="1" ht="18" customHeight="1">
      <c r="A54" s="62"/>
      <c r="B54" s="1217" t="s">
        <v>91</v>
      </c>
      <c r="C54" s="939"/>
      <c r="D54" s="939"/>
      <c r="E54" s="939"/>
      <c r="F54" s="939"/>
      <c r="G54" s="939"/>
      <c r="H54" s="939"/>
      <c r="I54" s="939"/>
      <c r="J54" s="939"/>
      <c r="K54" s="939"/>
      <c r="L54" s="939"/>
      <c r="M54" s="939"/>
      <c r="N54" s="939"/>
      <c r="O54" s="939"/>
      <c r="P54" s="939"/>
      <c r="Q54" s="939"/>
      <c r="R54" s="939"/>
      <c r="S54" s="939"/>
      <c r="T54" s="939"/>
      <c r="U54" s="939"/>
      <c r="V54" s="939"/>
      <c r="W54" s="939"/>
      <c r="X54" s="939"/>
    </row>
    <row r="55" spans="1:24" s="51" customFormat="1" ht="18" customHeight="1" thickBot="1">
      <c r="A55" s="64"/>
      <c r="B55" s="64"/>
      <c r="M55" s="51" t="s">
        <v>18</v>
      </c>
    </row>
    <row r="56" spans="1:24" s="51" customFormat="1" ht="18" customHeight="1" thickBot="1">
      <c r="A56" s="1292" t="s">
        <v>107</v>
      </c>
      <c r="B56" s="1293"/>
      <c r="C56" s="1293"/>
      <c r="D56" s="1293"/>
      <c r="E56" s="1294"/>
      <c r="F56" s="1227">
        <f>入力画面!D10</f>
        <v>0</v>
      </c>
      <c r="G56" s="1267"/>
      <c r="H56" s="1267"/>
      <c r="I56" s="1267"/>
      <c r="J56" s="1267"/>
      <c r="K56" s="1267"/>
      <c r="L56" s="1267"/>
      <c r="M56" s="1267"/>
      <c r="N56" s="1267"/>
      <c r="O56" s="1267"/>
      <c r="P56" s="1267"/>
      <c r="Q56" s="1267"/>
      <c r="R56" s="1267"/>
      <c r="S56" s="1267"/>
      <c r="T56" s="1267"/>
      <c r="U56" s="1267"/>
      <c r="V56" s="1267"/>
      <c r="W56" s="1267"/>
      <c r="X56" s="1268"/>
    </row>
    <row r="57" spans="1:24" s="51" customFormat="1" ht="27.95" customHeight="1" thickBot="1">
      <c r="A57" s="1224" t="s">
        <v>173</v>
      </c>
      <c r="B57" s="1269"/>
      <c r="C57" s="1269"/>
      <c r="D57" s="1269"/>
      <c r="E57" s="1270"/>
      <c r="F57" s="1271">
        <f>入力画面!D15</f>
        <v>0</v>
      </c>
      <c r="G57" s="1049"/>
      <c r="H57" s="1049"/>
      <c r="I57" s="1049"/>
      <c r="J57" s="1049"/>
      <c r="K57" s="1049"/>
      <c r="L57" s="1049"/>
      <c r="M57" s="1049"/>
      <c r="N57" s="1049"/>
      <c r="O57" s="1050"/>
      <c r="P57" s="1272" t="s">
        <v>15</v>
      </c>
      <c r="Q57" s="1273"/>
      <c r="R57" s="1274">
        <f>入力画面!D16</f>
        <v>0</v>
      </c>
      <c r="S57" s="1275"/>
      <c r="T57" s="1275"/>
      <c r="U57" s="1275"/>
      <c r="V57" s="1275"/>
      <c r="W57" s="1275"/>
      <c r="X57" s="1276"/>
    </row>
    <row r="58" spans="1:24" s="51" customFormat="1" ht="18" customHeight="1">
      <c r="A58" s="1326" t="s">
        <v>619</v>
      </c>
      <c r="B58" s="1406"/>
      <c r="C58" s="1406"/>
      <c r="D58" s="1406"/>
      <c r="E58" s="1407"/>
      <c r="F58" s="1283">
        <f>入力画面!D18</f>
        <v>0</v>
      </c>
      <c r="G58" s="1284"/>
      <c r="H58" s="1284"/>
      <c r="I58" s="1284"/>
      <c r="J58" s="1284"/>
      <c r="K58" s="1284"/>
      <c r="L58" s="1284"/>
      <c r="M58" s="1284"/>
      <c r="N58" s="1284"/>
      <c r="O58" s="1284"/>
      <c r="P58" s="1284"/>
      <c r="Q58" s="1284"/>
      <c r="R58" s="1284"/>
      <c r="S58" s="1284"/>
      <c r="T58" s="1284"/>
      <c r="U58" s="1284"/>
      <c r="V58" s="1284"/>
      <c r="W58" s="1284"/>
      <c r="X58" s="1285"/>
    </row>
    <row r="59" spans="1:24" s="51" customFormat="1" ht="18" customHeight="1">
      <c r="A59" s="1302"/>
      <c r="B59" s="1300"/>
      <c r="C59" s="1300"/>
      <c r="D59" s="1300"/>
      <c r="E59" s="1301"/>
      <c r="F59" s="1286"/>
      <c r="G59" s="1287"/>
      <c r="H59" s="1287"/>
      <c r="I59" s="1287"/>
      <c r="J59" s="1287"/>
      <c r="K59" s="1287"/>
      <c r="L59" s="1287"/>
      <c r="M59" s="1287"/>
      <c r="N59" s="1287"/>
      <c r="O59" s="1287"/>
      <c r="P59" s="1287"/>
      <c r="Q59" s="1287"/>
      <c r="R59" s="1287"/>
      <c r="S59" s="1287"/>
      <c r="T59" s="1287"/>
      <c r="U59" s="1287"/>
      <c r="V59" s="1287"/>
      <c r="W59" s="1287"/>
      <c r="X59" s="1288"/>
    </row>
    <row r="60" spans="1:24" s="51" customFormat="1" ht="18" customHeight="1" thickBot="1">
      <c r="A60" s="1303"/>
      <c r="B60" s="1304"/>
      <c r="C60" s="1304"/>
      <c r="D60" s="1304"/>
      <c r="E60" s="1305"/>
      <c r="F60" s="1289"/>
      <c r="G60" s="1290"/>
      <c r="H60" s="1290"/>
      <c r="I60" s="1290"/>
      <c r="J60" s="1290"/>
      <c r="K60" s="1290"/>
      <c r="L60" s="1290"/>
      <c r="M60" s="1290"/>
      <c r="N60" s="1290"/>
      <c r="O60" s="1290"/>
      <c r="P60" s="1290"/>
      <c r="Q60" s="1290"/>
      <c r="R60" s="1290"/>
      <c r="S60" s="1290"/>
      <c r="T60" s="1290"/>
      <c r="U60" s="1290"/>
      <c r="V60" s="1290"/>
      <c r="W60" s="1290"/>
      <c r="X60" s="1291"/>
    </row>
    <row r="61" spans="1:24" s="51" customFormat="1" ht="18" customHeight="1">
      <c r="A61" s="1247" t="s">
        <v>624</v>
      </c>
      <c r="B61" s="1396" t="s">
        <v>625</v>
      </c>
      <c r="C61" s="1397"/>
      <c r="D61" s="1397"/>
      <c r="E61" s="1398"/>
      <c r="F61" s="1256">
        <f>入力画面!$D22</f>
        <v>0</v>
      </c>
      <c r="G61" s="1257"/>
      <c r="H61" s="1257"/>
      <c r="I61" s="1257"/>
      <c r="J61" s="1257"/>
      <c r="K61" s="1257"/>
      <c r="L61" s="1257"/>
      <c r="M61" s="1257"/>
      <c r="N61" s="1257"/>
      <c r="O61" s="1257"/>
      <c r="P61" s="1257"/>
      <c r="Q61" s="1257"/>
      <c r="R61" s="1257"/>
      <c r="S61" s="1257"/>
      <c r="T61" s="1257"/>
      <c r="U61" s="1257"/>
      <c r="V61" s="1257"/>
      <c r="W61" s="1257"/>
      <c r="X61" s="1258"/>
    </row>
    <row r="62" spans="1:24" s="51" customFormat="1" ht="18" customHeight="1">
      <c r="A62" s="1248"/>
      <c r="B62" s="1387" t="s">
        <v>620</v>
      </c>
      <c r="C62" s="1388"/>
      <c r="D62" s="1388"/>
      <c r="E62" s="1389"/>
      <c r="F62" s="843" t="str">
        <f>"  "&amp;入力画面!$O$23&amp;"  "&amp;入力画面!$R$23</f>
        <v xml:space="preserve">  X  報告</v>
      </c>
      <c r="G62" s="844"/>
      <c r="H62" s="844"/>
      <c r="I62" s="844"/>
      <c r="J62" s="844"/>
      <c r="K62" s="844"/>
      <c r="L62" s="844"/>
      <c r="M62" s="844"/>
      <c r="N62" s="844"/>
      <c r="O62" s="844"/>
      <c r="P62" s="844"/>
      <c r="Q62" s="844"/>
      <c r="R62" s="844"/>
      <c r="S62" s="844"/>
      <c r="T62" s="844"/>
      <c r="U62" s="844"/>
      <c r="V62" s="844"/>
      <c r="W62" s="844"/>
      <c r="X62" s="1384"/>
    </row>
    <row r="63" spans="1:24" s="51" customFormat="1" ht="18" customHeight="1">
      <c r="A63" s="1248"/>
      <c r="B63" s="1387"/>
      <c r="C63" s="1388"/>
      <c r="D63" s="1388"/>
      <c r="E63" s="1389"/>
      <c r="F63" s="843"/>
      <c r="G63" s="844"/>
      <c r="H63" s="844"/>
      <c r="I63" s="844"/>
      <c r="J63" s="844"/>
      <c r="K63" s="844"/>
      <c r="L63" s="844"/>
      <c r="M63" s="844"/>
      <c r="N63" s="844"/>
      <c r="O63" s="844"/>
      <c r="P63" s="844"/>
      <c r="Q63" s="844"/>
      <c r="R63" s="844"/>
      <c r="S63" s="844"/>
      <c r="T63" s="844"/>
      <c r="U63" s="844"/>
      <c r="V63" s="844"/>
      <c r="W63" s="844"/>
      <c r="X63" s="1384"/>
    </row>
    <row r="64" spans="1:24" s="51" customFormat="1" ht="18" customHeight="1">
      <c r="A64" s="1248"/>
      <c r="B64" s="1399" t="s">
        <v>626</v>
      </c>
      <c r="C64" s="1400"/>
      <c r="D64" s="1400"/>
      <c r="E64" s="1401"/>
      <c r="F64" s="1259">
        <f>入力画面!$D26</f>
        <v>0</v>
      </c>
      <c r="G64" s="1260"/>
      <c r="H64" s="1260"/>
      <c r="I64" s="1260"/>
      <c r="J64" s="1260"/>
      <c r="K64" s="1260"/>
      <c r="L64" s="1260"/>
      <c r="M64" s="1260"/>
      <c r="N64" s="1260"/>
      <c r="O64" s="1260"/>
      <c r="P64" s="1260"/>
      <c r="Q64" s="1260"/>
      <c r="R64" s="1260"/>
      <c r="S64" s="1260"/>
      <c r="T64" s="1260"/>
      <c r="U64" s="1260"/>
      <c r="V64" s="1260"/>
      <c r="W64" s="1260"/>
      <c r="X64" s="1261"/>
    </row>
    <row r="65" spans="1:24" s="51" customFormat="1" ht="18" customHeight="1">
      <c r="A65" s="1248"/>
      <c r="B65" s="1402"/>
      <c r="C65" s="1300"/>
      <c r="D65" s="1300"/>
      <c r="E65" s="1301"/>
      <c r="F65" s="1262"/>
      <c r="G65" s="1002"/>
      <c r="H65" s="1002"/>
      <c r="I65" s="1002"/>
      <c r="J65" s="1002"/>
      <c r="K65" s="1002"/>
      <c r="L65" s="1002"/>
      <c r="M65" s="1002"/>
      <c r="N65" s="1002"/>
      <c r="O65" s="1002"/>
      <c r="P65" s="1002"/>
      <c r="Q65" s="1002"/>
      <c r="R65" s="1002"/>
      <c r="S65" s="1002"/>
      <c r="T65" s="1002"/>
      <c r="U65" s="1002"/>
      <c r="V65" s="1002"/>
      <c r="W65" s="1002"/>
      <c r="X65" s="1263"/>
    </row>
    <row r="66" spans="1:24" s="51" customFormat="1" ht="18" customHeight="1">
      <c r="A66" s="1248"/>
      <c r="B66" s="1403"/>
      <c r="C66" s="1404"/>
      <c r="D66" s="1404"/>
      <c r="E66" s="1405"/>
      <c r="F66" s="1264"/>
      <c r="G66" s="1265"/>
      <c r="H66" s="1265"/>
      <c r="I66" s="1265"/>
      <c r="J66" s="1265"/>
      <c r="K66" s="1265"/>
      <c r="L66" s="1265"/>
      <c r="M66" s="1265"/>
      <c r="N66" s="1265"/>
      <c r="O66" s="1265"/>
      <c r="P66" s="1265"/>
      <c r="Q66" s="1265"/>
      <c r="R66" s="1265"/>
      <c r="S66" s="1265"/>
      <c r="T66" s="1265"/>
      <c r="U66" s="1265"/>
      <c r="V66" s="1265"/>
      <c r="W66" s="1265"/>
      <c r="X66" s="1266"/>
    </row>
    <row r="67" spans="1:24" ht="18" customHeight="1">
      <c r="A67" s="1248"/>
      <c r="B67" s="1390" t="s">
        <v>621</v>
      </c>
      <c r="C67" s="1232"/>
      <c r="D67" s="1232"/>
      <c r="E67" s="1233"/>
      <c r="F67" s="1113">
        <f>入力画面!$D30</f>
        <v>0</v>
      </c>
      <c r="G67" s="1114"/>
      <c r="H67" s="1114"/>
      <c r="I67" s="1114"/>
      <c r="J67" s="1114"/>
      <c r="K67" s="1114"/>
      <c r="L67" s="1114"/>
      <c r="M67" s="1114"/>
      <c r="N67" s="1114"/>
      <c r="O67" s="1114"/>
      <c r="P67" s="1114"/>
      <c r="Q67" s="1114"/>
      <c r="R67" s="1114"/>
      <c r="S67" s="1114"/>
      <c r="T67" s="1114"/>
      <c r="U67" s="1114"/>
      <c r="V67" s="1114"/>
      <c r="W67" s="1114"/>
      <c r="X67" s="1115"/>
    </row>
    <row r="68" spans="1:24" ht="18" customHeight="1">
      <c r="A68" s="1248"/>
      <c r="B68" s="1390" t="s">
        <v>622</v>
      </c>
      <c r="C68" s="1232"/>
      <c r="D68" s="1232"/>
      <c r="E68" s="1233"/>
      <c r="F68" s="1113" t="s">
        <v>608</v>
      </c>
      <c r="G68" s="1114"/>
      <c r="H68" s="1114"/>
      <c r="I68" s="1114"/>
      <c r="J68" s="415"/>
      <c r="K68" s="1385"/>
      <c r="L68" s="1385"/>
      <c r="M68" s="1385"/>
      <c r="N68" s="1385"/>
      <c r="O68" s="1385"/>
      <c r="P68" s="1385"/>
      <c r="Q68" s="1385"/>
      <c r="R68" s="1385"/>
      <c r="S68" s="1385"/>
      <c r="T68" s="1385"/>
      <c r="U68" s="1385"/>
      <c r="V68" s="1385"/>
      <c r="W68" s="1385"/>
      <c r="X68" s="1386"/>
    </row>
    <row r="69" spans="1:24" s="51" customFormat="1" ht="18" customHeight="1" thickBot="1">
      <c r="A69" s="1249"/>
      <c r="B69" s="1391" t="s">
        <v>623</v>
      </c>
      <c r="C69" s="1392"/>
      <c r="D69" s="1392"/>
      <c r="E69" s="1393"/>
      <c r="F69" s="1394">
        <f>入力画面!$D$33</f>
        <v>0</v>
      </c>
      <c r="G69" s="1395"/>
      <c r="H69" s="1395"/>
      <c r="I69" s="1395"/>
      <c r="J69" s="1395"/>
      <c r="K69" s="1395"/>
      <c r="L69" s="1395"/>
      <c r="M69" s="1395"/>
      <c r="N69" s="119" t="s">
        <v>217</v>
      </c>
      <c r="O69" s="1107">
        <f>入力画面!$I33</f>
        <v>0</v>
      </c>
      <c r="P69" s="1107"/>
      <c r="Q69" s="1107"/>
      <c r="R69" s="1107"/>
      <c r="S69" s="1107"/>
      <c r="T69" s="1107"/>
      <c r="U69" s="1107"/>
      <c r="V69" s="1107"/>
      <c r="W69" s="1107"/>
      <c r="X69" s="1108"/>
    </row>
    <row r="70" spans="1:24" s="51" customFormat="1" ht="18" customHeight="1" thickBot="1">
      <c r="A70" s="1224" t="s">
        <v>78</v>
      </c>
      <c r="B70" s="1225"/>
      <c r="C70" s="1225"/>
      <c r="D70" s="1225"/>
      <c r="E70" s="1226"/>
      <c r="F70" s="1227" t="s">
        <v>108</v>
      </c>
      <c r="G70" s="1228"/>
      <c r="H70" s="1228"/>
      <c r="I70" s="1228"/>
      <c r="J70" s="1228"/>
      <c r="K70" s="1228"/>
      <c r="L70" s="1229">
        <f>入力画面!A$37</f>
        <v>0</v>
      </c>
      <c r="M70" s="1032"/>
      <c r="N70" s="1032"/>
      <c r="O70" s="1032"/>
      <c r="P70" s="1230" t="str">
        <f>"("&amp;入力画面!K$36&amp;"・"&amp;入力画面!G$37&amp;")"</f>
        <v>(・)</v>
      </c>
      <c r="Q70" s="1231"/>
      <c r="R70" s="1231"/>
      <c r="S70" s="1231"/>
      <c r="T70" s="1231"/>
      <c r="U70" s="1231"/>
      <c r="V70" s="1231"/>
      <c r="W70" s="1231"/>
      <c r="X70" s="54"/>
    </row>
    <row r="71" spans="1:24" s="51" customFormat="1" ht="18" customHeight="1">
      <c r="A71" s="1190" t="s">
        <v>547</v>
      </c>
      <c r="B71" s="1191"/>
      <c r="C71" s="1191"/>
      <c r="D71" s="1191"/>
      <c r="E71" s="1192"/>
      <c r="F71" s="57" t="s">
        <v>11</v>
      </c>
      <c r="G71" s="52" t="s">
        <v>185</v>
      </c>
      <c r="H71" s="52"/>
      <c r="I71" s="28"/>
      <c r="J71" s="28"/>
      <c r="K71" s="28"/>
      <c r="L71" s="28"/>
      <c r="M71" s="28"/>
      <c r="N71" s="28"/>
      <c r="O71" s="381" t="s">
        <v>586</v>
      </c>
      <c r="P71" s="52" t="s">
        <v>584</v>
      </c>
      <c r="Q71" s="407"/>
      <c r="R71" s="407"/>
      <c r="S71" s="407"/>
      <c r="T71" s="407"/>
      <c r="U71" s="407"/>
      <c r="V71" s="407"/>
      <c r="W71" s="407"/>
      <c r="X71" s="67"/>
    </row>
    <row r="72" spans="1:24" s="51" customFormat="1" ht="18" customHeight="1">
      <c r="A72" s="1193"/>
      <c r="B72" s="1194"/>
      <c r="C72" s="1194"/>
      <c r="D72" s="1194"/>
      <c r="E72" s="1195"/>
      <c r="F72" s="26" t="s">
        <v>11</v>
      </c>
      <c r="G72" s="28" t="s">
        <v>186</v>
      </c>
      <c r="H72" s="28"/>
      <c r="I72" s="28"/>
      <c r="J72" s="28"/>
      <c r="K72" s="28"/>
      <c r="L72" s="28"/>
      <c r="M72" s="28"/>
      <c r="N72" s="28"/>
      <c r="O72" s="28"/>
      <c r="P72" s="28"/>
      <c r="Q72" s="28"/>
      <c r="R72" s="28"/>
      <c r="S72" s="28"/>
      <c r="T72" s="28"/>
      <c r="U72" s="28"/>
      <c r="V72" s="28"/>
      <c r="W72" s="28"/>
      <c r="X72" s="67"/>
    </row>
    <row r="73" spans="1:24" s="51" customFormat="1" ht="18" customHeight="1">
      <c r="A73" s="1193"/>
      <c r="B73" s="1194"/>
      <c r="C73" s="1194"/>
      <c r="D73" s="1194"/>
      <c r="E73" s="1195"/>
      <c r="F73" s="26"/>
      <c r="G73" s="26" t="str">
        <f>IF(入力画面!M101=TRUE,"■","□")</f>
        <v>□</v>
      </c>
      <c r="H73" s="28" t="s">
        <v>518</v>
      </c>
      <c r="I73" s="28"/>
      <c r="J73" s="26"/>
      <c r="K73" s="28"/>
      <c r="L73" t="s">
        <v>86</v>
      </c>
      <c r="M73" s="381" t="str">
        <f>IF(入力画面!N101=TRUE,"■","□")</f>
        <v>□</v>
      </c>
      <c r="N73" s="332" t="s">
        <v>520</v>
      </c>
      <c r="O73" s="332"/>
      <c r="P73" s="332"/>
      <c r="Q73" s="332"/>
      <c r="R73" s="381" t="str">
        <f>IF(入力画面!O101=TRUE,"■","□")</f>
        <v>□</v>
      </c>
      <c r="S73" s="332" t="s">
        <v>521</v>
      </c>
      <c r="T73" s="332"/>
      <c r="U73" s="332"/>
      <c r="V73"/>
      <c r="W73" t="s">
        <v>23</v>
      </c>
      <c r="X73" s="67"/>
    </row>
    <row r="74" spans="1:24" s="51" customFormat="1" ht="18" customHeight="1">
      <c r="A74" s="1193"/>
      <c r="B74" s="1194"/>
      <c r="C74" s="1194"/>
      <c r="D74" s="1194"/>
      <c r="E74" s="1195"/>
      <c r="F74" s="26"/>
      <c r="G74" s="26" t="str">
        <f>IF(入力画面!P101=TRUE,"■","□")</f>
        <v>□</v>
      </c>
      <c r="H74" s="28" t="s">
        <v>239</v>
      </c>
      <c r="I74" s="28"/>
      <c r="J74" s="26"/>
      <c r="K74" s="28"/>
      <c r="L74"/>
      <c r="M74"/>
      <c r="N74"/>
      <c r="O74"/>
      <c r="P74"/>
      <c r="Q74"/>
      <c r="R74"/>
      <c r="S74"/>
      <c r="T74"/>
      <c r="U74"/>
      <c r="V74"/>
      <c r="W74" t="s">
        <v>225</v>
      </c>
      <c r="X74" s="67"/>
    </row>
    <row r="75" spans="1:24" s="51" customFormat="1" ht="18" customHeight="1">
      <c r="A75" s="1193"/>
      <c r="B75" s="1194"/>
      <c r="C75" s="1194"/>
      <c r="D75" s="1194"/>
      <c r="E75" s="1195"/>
      <c r="F75" s="26"/>
      <c r="G75" s="251"/>
      <c r="H75" s="61" t="s">
        <v>86</v>
      </c>
      <c r="I75" s="381" t="str">
        <f>IF(入力画面!Q101=TRUE,"■","□")</f>
        <v>□</v>
      </c>
      <c r="J75" s="382" t="s">
        <v>525</v>
      </c>
      <c r="K75" s="383"/>
      <c r="L75" s="381" t="str">
        <f>IF(入力画面!R101=TRUE,"■","□")</f>
        <v>□</v>
      </c>
      <c r="M75" s="382" t="s">
        <v>526</v>
      </c>
      <c r="N75" s="332"/>
      <c r="O75" s="381" t="str">
        <f>IF(入力画面!S101=TRUE,"■","□")</f>
        <v>□</v>
      </c>
      <c r="P75" s="382" t="s">
        <v>529</v>
      </c>
      <c r="Q75" s="332"/>
      <c r="R75" s="381" t="str">
        <f>IF(入力画面!T101=TRUE,"■","□")</f>
        <v>□</v>
      </c>
      <c r="S75" s="382" t="s">
        <v>530</v>
      </c>
      <c r="T75" s="332"/>
      <c r="U75" s="332"/>
      <c r="V75" s="332"/>
      <c r="W75" t="s">
        <v>225</v>
      </c>
      <c r="X75" s="67"/>
    </row>
    <row r="76" spans="1:24" s="51" customFormat="1" ht="18" customHeight="1">
      <c r="A76" s="1193"/>
      <c r="B76" s="1194"/>
      <c r="C76" s="1194"/>
      <c r="D76" s="1194"/>
      <c r="E76" s="1195"/>
      <c r="G76" s="26" t="str">
        <f>IF(入力画面!U101=TRUE,"■","□")</f>
        <v>□</v>
      </c>
      <c r="H76" s="28" t="s">
        <v>524</v>
      </c>
      <c r="I76" s="28"/>
      <c r="J76" s="26"/>
      <c r="K76" s="28"/>
      <c r="X76" s="67"/>
    </row>
    <row r="77" spans="1:24" s="51" customFormat="1" ht="18" customHeight="1" thickBot="1">
      <c r="A77" s="1196"/>
      <c r="B77" s="1197"/>
      <c r="C77" s="1197"/>
      <c r="D77" s="1197"/>
      <c r="E77" s="1198"/>
      <c r="F77" s="85" t="str">
        <f>IF(入力画面!V101=TRUE,"■","□")</f>
        <v>□</v>
      </c>
      <c r="G77" s="35" t="s">
        <v>6</v>
      </c>
      <c r="H77" s="28"/>
      <c r="I77" t="s">
        <v>224</v>
      </c>
      <c r="J77" s="1199"/>
      <c r="K77" s="1199"/>
      <c r="L77" s="1199"/>
      <c r="M77" s="1199"/>
      <c r="N77" s="1199"/>
      <c r="O77" s="1199"/>
      <c r="P77" s="1199"/>
      <c r="Q77" s="1199"/>
      <c r="R77" s="1199"/>
      <c r="S77" s="1199"/>
      <c r="T77" s="1199"/>
      <c r="U77" s="1199"/>
      <c r="V77" s="1199"/>
      <c r="W77" t="s">
        <v>225</v>
      </c>
      <c r="X77" s="66"/>
    </row>
    <row r="78" spans="1:24" s="51" customFormat="1" ht="18" customHeight="1">
      <c r="A78" s="53"/>
      <c r="B78" s="384"/>
      <c r="C78" s="384"/>
      <c r="D78" s="384"/>
      <c r="E78" s="384"/>
      <c r="F78" s="385"/>
      <c r="G78" s="52"/>
      <c r="H78" s="52"/>
      <c r="I78" s="52"/>
      <c r="J78" s="52"/>
      <c r="K78" s="52"/>
      <c r="L78" s="52"/>
      <c r="M78" s="52"/>
      <c r="N78" s="52"/>
      <c r="O78" s="52"/>
      <c r="P78" s="52"/>
      <c r="Q78" s="52"/>
      <c r="R78" s="52"/>
      <c r="S78" s="52"/>
      <c r="T78" s="52"/>
      <c r="U78" s="52"/>
      <c r="V78" s="386"/>
      <c r="W78" s="386"/>
      <c r="X78" s="52"/>
    </row>
    <row r="79" spans="1:24" s="51" customFormat="1" ht="18" customHeight="1">
      <c r="A79" s="387"/>
      <c r="B79" s="387"/>
      <c r="C79" s="387"/>
      <c r="D79" s="387"/>
      <c r="E79" s="387"/>
      <c r="F79" s="388"/>
      <c r="G79" s="28"/>
      <c r="H79" s="28"/>
      <c r="I79" s="28"/>
      <c r="J79" s="28"/>
      <c r="K79" s="28"/>
      <c r="L79" s="28"/>
      <c r="M79" s="28"/>
      <c r="N79" s="28"/>
      <c r="O79" s="28"/>
      <c r="P79" s="28"/>
      <c r="Q79" s="28"/>
      <c r="R79" s="28"/>
      <c r="S79" s="28"/>
      <c r="T79" s="28"/>
      <c r="U79" s="28"/>
      <c r="V79"/>
      <c r="W79"/>
      <c r="X79" s="28"/>
    </row>
    <row r="80" spans="1:24" s="51" customFormat="1" ht="15" customHeight="1">
      <c r="A80" s="48"/>
      <c r="B80" s="74"/>
      <c r="C80" s="74"/>
      <c r="D80" s="74"/>
      <c r="E80" s="74"/>
    </row>
    <row r="81" spans="1:24" s="51" customFormat="1" ht="18" customHeight="1" thickBot="1">
      <c r="A81" s="48"/>
      <c r="B81" s="74"/>
      <c r="C81" s="74"/>
      <c r="D81" s="74"/>
      <c r="E81" s="74"/>
    </row>
    <row r="82" spans="1:24" s="28" customFormat="1" ht="18" customHeight="1" thickBot="1">
      <c r="A82" s="104" t="s">
        <v>662</v>
      </c>
      <c r="N82" s="1059" t="s">
        <v>26</v>
      </c>
      <c r="O82" s="1025"/>
      <c r="P82" s="1026"/>
      <c r="Q82" s="1059">
        <f>入力画面!$D$81</f>
        <v>0</v>
      </c>
      <c r="R82" s="1025"/>
      <c r="S82" s="1025"/>
      <c r="T82" s="1025"/>
      <c r="U82" s="1025"/>
      <c r="V82" s="1025"/>
      <c r="W82" s="1025"/>
      <c r="X82" s="1026"/>
    </row>
    <row r="83" spans="1:24" s="28" customFormat="1" ht="18" customHeight="1" thickBot="1">
      <c r="A83" s="35"/>
      <c r="N83" s="1059" t="s">
        <v>87</v>
      </c>
      <c r="O83" s="1025"/>
      <c r="P83" s="1026"/>
      <c r="Q83" s="1029" t="s">
        <v>589</v>
      </c>
      <c r="R83" s="1030"/>
      <c r="S83" s="1030"/>
      <c r="T83" s="1030"/>
      <c r="U83" s="1030"/>
      <c r="V83" s="1030"/>
      <c r="W83" s="1030"/>
      <c r="X83" s="1031"/>
    </row>
    <row r="84" spans="1:24" s="28" customFormat="1" ht="18" customHeight="1">
      <c r="A84" s="35"/>
      <c r="N84" s="30"/>
      <c r="O84" s="30"/>
      <c r="P84" s="30"/>
      <c r="Q84" s="108"/>
      <c r="R84" s="52"/>
      <c r="S84" s="52"/>
      <c r="T84" s="108"/>
      <c r="U84" s="52"/>
      <c r="V84" s="52"/>
      <c r="W84" s="109"/>
      <c r="X84" s="109"/>
    </row>
    <row r="85" spans="1:24" s="51" customFormat="1" ht="18" customHeight="1">
      <c r="A85" s="60"/>
      <c r="P85" s="61"/>
      <c r="Q85" s="64" t="s">
        <v>96</v>
      </c>
      <c r="R85" s="1062"/>
      <c r="S85" s="1062"/>
      <c r="T85" s="61" t="s">
        <v>3</v>
      </c>
      <c r="V85" s="61" t="s">
        <v>4</v>
      </c>
      <c r="W85" s="61"/>
      <c r="X85" s="61" t="s">
        <v>5</v>
      </c>
    </row>
    <row r="86" spans="1:24" s="51" customFormat="1" ht="18" customHeight="1">
      <c r="A86" s="1213" t="s">
        <v>588</v>
      </c>
      <c r="B86" s="1213"/>
      <c r="C86" s="1213"/>
      <c r="D86" s="1213"/>
      <c r="E86" s="1213"/>
      <c r="F86" s="1213"/>
      <c r="G86" s="1213"/>
      <c r="H86" s="1213"/>
      <c r="I86" s="1213"/>
      <c r="J86" s="1213"/>
      <c r="K86" s="1213"/>
      <c r="L86" s="1213"/>
      <c r="M86" s="1213"/>
      <c r="N86" s="1213"/>
      <c r="O86" s="1213"/>
      <c r="P86" s="1213"/>
      <c r="Q86" s="1213"/>
      <c r="R86" s="1213"/>
      <c r="S86" s="1213"/>
      <c r="T86" s="1213"/>
      <c r="U86" s="1213"/>
      <c r="V86" s="1213"/>
      <c r="W86" s="1213"/>
      <c r="X86" s="1213"/>
    </row>
    <row r="87" spans="1:24" s="51" customFormat="1" ht="18" customHeight="1">
      <c r="A87" s="62"/>
      <c r="B87" s="51" t="s">
        <v>159</v>
      </c>
    </row>
    <row r="88" spans="1:24" s="51" customFormat="1" ht="18" customHeight="1">
      <c r="A88" s="62"/>
      <c r="C88"/>
      <c r="D88" t="s">
        <v>92</v>
      </c>
      <c r="F88"/>
    </row>
    <row r="89" spans="1:24" s="51" customFormat="1" ht="18" customHeight="1">
      <c r="A89" s="62"/>
    </row>
    <row r="90" spans="1:24" s="51" customFormat="1" ht="15.95" customHeight="1">
      <c r="A90" s="62"/>
      <c r="B90" s="94"/>
      <c r="C90" s="389"/>
      <c r="D90" s="389"/>
      <c r="E90" s="389"/>
      <c r="F90" s="389"/>
      <c r="G90"/>
      <c r="N90" s="63"/>
      <c r="O90" s="50" t="s">
        <v>160</v>
      </c>
      <c r="P90" s="64"/>
    </row>
    <row r="91" spans="1:24" s="51" customFormat="1" ht="15.95" customHeight="1">
      <c r="A91" s="62"/>
      <c r="B91" s="389"/>
      <c r="C91" s="389"/>
      <c r="D91" s="389"/>
      <c r="E91" s="389"/>
      <c r="F91" s="389"/>
      <c r="G91"/>
      <c r="N91" s="63"/>
      <c r="O91" s="19" t="s">
        <v>161</v>
      </c>
      <c r="P91" s="2"/>
      <c r="Q91" s="2"/>
      <c r="R91" s="6"/>
      <c r="S91" s="34"/>
      <c r="T91" s="34"/>
      <c r="U91" s="34"/>
      <c r="V91" s="34"/>
      <c r="W91"/>
      <c r="X91"/>
    </row>
    <row r="92" spans="1:24" s="51" customFormat="1" ht="15.95" customHeight="1">
      <c r="A92" s="62"/>
      <c r="N92" s="63"/>
      <c r="O92" s="1214" t="s">
        <v>51</v>
      </c>
      <c r="P92" s="1215"/>
      <c r="Q92" s="2"/>
      <c r="R92" s="1216" t="s">
        <v>155</v>
      </c>
      <c r="S92" s="1216"/>
      <c r="T92" s="1216"/>
      <c r="U92" s="1216"/>
      <c r="V92" s="1216"/>
      <c r="W92"/>
    </row>
    <row r="93" spans="1:24" s="51" customFormat="1" ht="15.95" customHeight="1">
      <c r="A93" s="62"/>
      <c r="N93" s="63"/>
      <c r="O93" s="50"/>
      <c r="P93" s="64"/>
      <c r="R93"/>
      <c r="S93"/>
      <c r="T93"/>
      <c r="U93"/>
      <c r="V93"/>
      <c r="W93"/>
      <c r="X93"/>
    </row>
    <row r="94" spans="1:24" s="51" customFormat="1" ht="18" customHeight="1">
      <c r="A94" s="62"/>
      <c r="B94" s="1217" t="s">
        <v>635</v>
      </c>
      <c r="C94" s="939"/>
      <c r="D94" s="939"/>
      <c r="E94" s="939"/>
      <c r="F94" s="939"/>
      <c r="G94" s="939"/>
      <c r="H94" s="939"/>
      <c r="I94" s="939"/>
      <c r="J94" s="939"/>
      <c r="K94" s="939"/>
      <c r="L94" s="939"/>
      <c r="M94" s="939"/>
      <c r="N94" s="939"/>
      <c r="O94" s="939"/>
      <c r="P94" s="939"/>
      <c r="Q94" s="939"/>
      <c r="R94" s="939"/>
      <c r="S94" s="939"/>
      <c r="T94" s="939"/>
      <c r="U94" s="939"/>
      <c r="V94" s="939"/>
      <c r="W94" s="939"/>
      <c r="X94"/>
    </row>
    <row r="95" spans="1:24" s="51" customFormat="1" ht="18" customHeight="1" thickBot="1">
      <c r="A95" s="64"/>
      <c r="B95" s="64"/>
      <c r="M95" s="51" t="s">
        <v>18</v>
      </c>
    </row>
    <row r="96" spans="1:24" s="51" customFormat="1" ht="27.95" customHeight="1" thickBot="1">
      <c r="A96" s="1224" t="s">
        <v>173</v>
      </c>
      <c r="B96" s="1269"/>
      <c r="C96" s="1269"/>
      <c r="D96" s="1269"/>
      <c r="E96" s="1270"/>
      <c r="F96" s="1295">
        <f>入力画面!D$15</f>
        <v>0</v>
      </c>
      <c r="G96" s="1296"/>
      <c r="H96" s="1296"/>
      <c r="I96" s="1296"/>
      <c r="J96" s="1296"/>
      <c r="K96" s="1296"/>
      <c r="L96" s="1296"/>
      <c r="M96" s="1296"/>
      <c r="N96" s="1296"/>
      <c r="O96" s="1297"/>
      <c r="P96" s="1298" t="s">
        <v>15</v>
      </c>
      <c r="Q96" s="1055"/>
      <c r="R96" s="1271">
        <f>入力画面!D16</f>
        <v>0</v>
      </c>
      <c r="S96" s="1049"/>
      <c r="T96" s="1049"/>
      <c r="U96" s="1049"/>
      <c r="V96" s="1049"/>
      <c r="W96" s="1049"/>
      <c r="X96" s="1299"/>
    </row>
    <row r="97" spans="1:24" s="51" customFormat="1" ht="18" customHeight="1">
      <c r="A97" s="1279" t="s">
        <v>596</v>
      </c>
      <c r="B97" s="1300"/>
      <c r="C97" s="1300"/>
      <c r="D97" s="1300"/>
      <c r="E97" s="1301"/>
      <c r="F97" s="1283">
        <f>入力画面!D$18</f>
        <v>0</v>
      </c>
      <c r="G97" s="1306"/>
      <c r="H97" s="1306"/>
      <c r="I97" s="1306"/>
      <c r="J97" s="1306"/>
      <c r="K97" s="1306"/>
      <c r="L97" s="1306"/>
      <c r="M97" s="1306"/>
      <c r="N97" s="1306"/>
      <c r="O97" s="1306"/>
      <c r="P97" s="1306"/>
      <c r="Q97" s="1306"/>
      <c r="R97" s="1306"/>
      <c r="S97" s="1306"/>
      <c r="T97" s="1306"/>
      <c r="U97" s="1306"/>
      <c r="V97" s="1306"/>
      <c r="W97" s="1306"/>
      <c r="X97" s="1307"/>
    </row>
    <row r="98" spans="1:24" s="51" customFormat="1" ht="18" customHeight="1">
      <c r="A98" s="1302"/>
      <c r="B98" s="1300"/>
      <c r="C98" s="1300"/>
      <c r="D98" s="1300"/>
      <c r="E98" s="1301"/>
      <c r="F98" s="1308"/>
      <c r="G98" s="1309"/>
      <c r="H98" s="1309"/>
      <c r="I98" s="1309"/>
      <c r="J98" s="1309"/>
      <c r="K98" s="1309"/>
      <c r="L98" s="1309"/>
      <c r="M98" s="1309"/>
      <c r="N98" s="1309"/>
      <c r="O98" s="1309"/>
      <c r="P98" s="1309"/>
      <c r="Q98" s="1309"/>
      <c r="R98" s="1309"/>
      <c r="S98" s="1309"/>
      <c r="T98" s="1309"/>
      <c r="U98" s="1309"/>
      <c r="V98" s="1309"/>
      <c r="W98" s="1309"/>
      <c r="X98" s="1310"/>
    </row>
    <row r="99" spans="1:24" s="51" customFormat="1" ht="18" customHeight="1" thickBot="1">
      <c r="A99" s="1303"/>
      <c r="B99" s="1304"/>
      <c r="C99" s="1304"/>
      <c r="D99" s="1304"/>
      <c r="E99" s="1305"/>
      <c r="F99" s="1311"/>
      <c r="G99" s="1312"/>
      <c r="H99" s="1312"/>
      <c r="I99" s="1312"/>
      <c r="J99" s="1312"/>
      <c r="K99" s="1312"/>
      <c r="L99" s="1312"/>
      <c r="M99" s="1312"/>
      <c r="N99" s="1312"/>
      <c r="O99" s="1312"/>
      <c r="P99" s="1312"/>
      <c r="Q99" s="1312"/>
      <c r="R99" s="1312"/>
      <c r="S99" s="1312"/>
      <c r="T99" s="1312"/>
      <c r="U99" s="1312"/>
      <c r="V99" s="1312"/>
      <c r="W99" s="1312"/>
      <c r="X99" s="1313"/>
    </row>
    <row r="100" spans="1:24" s="51" customFormat="1" ht="18" customHeight="1">
      <c r="A100" s="1190" t="s">
        <v>607</v>
      </c>
      <c r="B100" s="1314"/>
      <c r="C100" s="1314"/>
      <c r="D100" s="1314"/>
      <c r="E100" s="1315"/>
      <c r="F100" s="1283" t="str">
        <f>" 　 "&amp;入力画面!$O$23&amp;"  "&amp;入力画面!$R$23</f>
        <v xml:space="preserve"> 　 X  報告</v>
      </c>
      <c r="G100" s="1316"/>
      <c r="H100" s="1316"/>
      <c r="I100" s="1316"/>
      <c r="J100" s="1316"/>
      <c r="K100" s="1316"/>
      <c r="L100" s="1316"/>
      <c r="M100" s="1316"/>
      <c r="N100" s="1316"/>
      <c r="O100" s="1316"/>
      <c r="P100" s="1316"/>
      <c r="Q100" s="1316"/>
      <c r="R100" s="1316"/>
      <c r="S100" s="1316"/>
      <c r="T100" s="1316"/>
      <c r="U100" s="1316"/>
      <c r="V100" s="1316"/>
      <c r="W100" s="1316"/>
      <c r="X100" s="1317"/>
    </row>
    <row r="101" spans="1:24" s="51" customFormat="1" ht="18" customHeight="1" thickBot="1">
      <c r="A101" s="953"/>
      <c r="B101" s="954"/>
      <c r="C101" s="954"/>
      <c r="D101" s="954"/>
      <c r="E101" s="955"/>
      <c r="F101" s="1311"/>
      <c r="G101" s="1312"/>
      <c r="H101" s="1312"/>
      <c r="I101" s="1312"/>
      <c r="J101" s="1312"/>
      <c r="K101" s="1312"/>
      <c r="L101" s="1312"/>
      <c r="M101" s="1312"/>
      <c r="N101" s="1312"/>
      <c r="O101" s="1312"/>
      <c r="P101" s="1312"/>
      <c r="Q101" s="1312"/>
      <c r="R101" s="1312"/>
      <c r="S101" s="1312"/>
      <c r="T101" s="1312"/>
      <c r="U101" s="1312"/>
      <c r="V101" s="1312"/>
      <c r="W101" s="1312"/>
      <c r="X101" s="1313"/>
    </row>
    <row r="102" spans="1:24" s="51" customFormat="1" ht="18" customHeight="1" thickBot="1">
      <c r="A102" s="1303" t="s">
        <v>79</v>
      </c>
      <c r="B102" s="954"/>
      <c r="C102" s="954"/>
      <c r="D102" s="954"/>
      <c r="E102" s="955"/>
      <c r="F102" s="1318">
        <f>入力画面!D33</f>
        <v>0</v>
      </c>
      <c r="G102" s="1319"/>
      <c r="H102" s="1319"/>
      <c r="I102" s="1319"/>
      <c r="J102" s="1319"/>
      <c r="K102" s="1319"/>
      <c r="L102" s="1319"/>
      <c r="M102" s="1319"/>
      <c r="N102" s="119" t="s">
        <v>217</v>
      </c>
      <c r="O102" s="1320">
        <f>入力画面!I33</f>
        <v>0</v>
      </c>
      <c r="P102" s="1320"/>
      <c r="Q102" s="1320"/>
      <c r="R102" s="1320"/>
      <c r="S102" s="1320"/>
      <c r="T102" s="1320"/>
      <c r="U102" s="1320"/>
      <c r="V102" s="1320"/>
      <c r="W102" s="1320"/>
      <c r="X102" s="1321"/>
    </row>
    <row r="103" spans="1:24" s="51" customFormat="1" ht="18" customHeight="1" thickBot="1">
      <c r="A103" s="75"/>
      <c r="B103" s="53"/>
      <c r="C103" s="367"/>
      <c r="D103" s="367"/>
      <c r="E103" s="367"/>
      <c r="F103" s="52"/>
      <c r="G103" s="28"/>
      <c r="H103" s="331"/>
      <c r="I103" s="331"/>
      <c r="J103" s="331"/>
      <c r="K103" s="331"/>
      <c r="L103" s="331"/>
      <c r="M103" s="331"/>
      <c r="N103" s="331"/>
      <c r="O103" s="331"/>
      <c r="P103" s="331"/>
      <c r="Q103" s="331"/>
      <c r="R103" s="331"/>
      <c r="S103" s="331"/>
      <c r="T103" s="331"/>
      <c r="U103" s="331"/>
      <c r="V103" s="331"/>
      <c r="W103" s="331"/>
      <c r="X103" s="54"/>
    </row>
    <row r="104" spans="1:24" s="51" customFormat="1" ht="15.95" customHeight="1">
      <c r="A104" s="1190" t="s">
        <v>547</v>
      </c>
      <c r="B104" s="1314"/>
      <c r="C104" s="1314"/>
      <c r="D104" s="1314"/>
      <c r="E104" s="1315"/>
      <c r="F104" s="57" t="s">
        <v>11</v>
      </c>
      <c r="G104" s="52" t="s">
        <v>185</v>
      </c>
      <c r="H104" s="52"/>
      <c r="I104" s="28"/>
      <c r="J104" s="28"/>
      <c r="K104" s="28"/>
      <c r="L104" s="28"/>
      <c r="M104" s="28"/>
      <c r="N104" s="28"/>
      <c r="O104" s="381" t="s">
        <v>586</v>
      </c>
      <c r="P104" s="52" t="s">
        <v>584</v>
      </c>
      <c r="Q104" s="407"/>
      <c r="R104" s="407"/>
      <c r="S104" s="407"/>
      <c r="T104" s="407"/>
      <c r="U104" s="407"/>
      <c r="V104" s="407"/>
      <c r="W104" s="28"/>
      <c r="X104" s="67"/>
    </row>
    <row r="105" spans="1:24" s="51" customFormat="1" ht="15.95" customHeight="1">
      <c r="A105" s="1322"/>
      <c r="B105" s="1323"/>
      <c r="C105" s="1323"/>
      <c r="D105" s="1323"/>
      <c r="E105" s="1324"/>
      <c r="F105" s="26" t="s">
        <v>11</v>
      </c>
      <c r="G105" s="28" t="s">
        <v>186</v>
      </c>
      <c r="H105" s="28"/>
      <c r="I105" s="28"/>
      <c r="J105" s="28"/>
      <c r="K105" s="28"/>
      <c r="L105" s="28"/>
      <c r="M105" s="28"/>
      <c r="N105" s="28"/>
      <c r="O105" s="28"/>
      <c r="P105" s="28"/>
      <c r="Q105" s="28"/>
      <c r="R105" s="28"/>
      <c r="S105" s="28"/>
      <c r="T105" s="28"/>
      <c r="U105" s="28"/>
      <c r="V105" s="28"/>
      <c r="W105" s="28"/>
      <c r="X105" s="67"/>
    </row>
    <row r="106" spans="1:24" s="51" customFormat="1" ht="15.95" customHeight="1">
      <c r="A106" s="1322"/>
      <c r="B106" s="1323"/>
      <c r="C106" s="1323"/>
      <c r="D106" s="1323"/>
      <c r="E106" s="1324"/>
      <c r="F106" s="26"/>
      <c r="G106" s="26" t="str">
        <f>IF(入力画面!M101=TRUE,"■","□")</f>
        <v>□</v>
      </c>
      <c r="H106" s="28" t="s">
        <v>518</v>
      </c>
      <c r="I106" s="28"/>
      <c r="J106" s="26"/>
      <c r="K106" s="28"/>
      <c r="L106" t="s">
        <v>86</v>
      </c>
      <c r="M106" s="381" t="str">
        <f>IF(入力画面!N101=TRUE,"■","□")</f>
        <v>□</v>
      </c>
      <c r="N106" s="332" t="s">
        <v>520</v>
      </c>
      <c r="O106" s="332"/>
      <c r="P106" s="332"/>
      <c r="Q106" s="332"/>
      <c r="R106" s="381" t="str">
        <f>IF(入力画面!O101=TRUE,"■","□")</f>
        <v>□</v>
      </c>
      <c r="S106" s="332" t="s">
        <v>521</v>
      </c>
      <c r="T106" s="332"/>
      <c r="U106" s="332"/>
      <c r="V106"/>
      <c r="W106" t="s">
        <v>23</v>
      </c>
      <c r="X106" s="67"/>
    </row>
    <row r="107" spans="1:24" s="51" customFormat="1" ht="15.95" customHeight="1">
      <c r="A107" s="1322"/>
      <c r="B107" s="1323"/>
      <c r="C107" s="1323"/>
      <c r="D107" s="1323"/>
      <c r="E107" s="1324"/>
      <c r="F107" s="26"/>
      <c r="G107" s="26" t="str">
        <f>IF(入力画面!P101=TRUE,"■","□")</f>
        <v>□</v>
      </c>
      <c r="H107" s="28" t="s">
        <v>239</v>
      </c>
      <c r="I107" s="28"/>
      <c r="J107" s="26"/>
      <c r="K107" s="28"/>
      <c r="L107"/>
      <c r="M107"/>
      <c r="N107"/>
      <c r="O107"/>
      <c r="P107"/>
      <c r="Q107"/>
      <c r="R107"/>
      <c r="S107"/>
      <c r="T107"/>
      <c r="U107"/>
      <c r="V107"/>
      <c r="W107" t="s">
        <v>225</v>
      </c>
      <c r="X107" s="67"/>
    </row>
    <row r="108" spans="1:24" s="51" customFormat="1" ht="15.95" customHeight="1">
      <c r="A108" s="1322"/>
      <c r="B108" s="1323"/>
      <c r="C108" s="1323"/>
      <c r="D108" s="1323"/>
      <c r="E108" s="1324"/>
      <c r="F108" s="26"/>
      <c r="G108" s="251"/>
      <c r="H108" s="61" t="s">
        <v>86</v>
      </c>
      <c r="I108" s="381" t="str">
        <f>IF(入力画面!Q101=TRUE,"■","□")</f>
        <v>□</v>
      </c>
      <c r="J108" s="332" t="s">
        <v>525</v>
      </c>
      <c r="K108" s="383"/>
      <c r="L108" s="381" t="str">
        <f>IF(入力画面!R101=TRUE,"■","□")</f>
        <v>□</v>
      </c>
      <c r="M108" s="332" t="s">
        <v>526</v>
      </c>
      <c r="N108" s="332"/>
      <c r="O108" s="381" t="str">
        <f>IF(入力画面!S101=TRUE,"■","□")</f>
        <v>□</v>
      </c>
      <c r="P108" s="332" t="s">
        <v>529</v>
      </c>
      <c r="Q108" s="332"/>
      <c r="R108" s="381" t="str">
        <f>IF(入力画面!T101=TRUE,"■","□")</f>
        <v>□</v>
      </c>
      <c r="S108" s="332" t="s">
        <v>530</v>
      </c>
      <c r="T108" s="332"/>
      <c r="U108" s="332"/>
      <c r="V108" s="332"/>
      <c r="W108" t="s">
        <v>225</v>
      </c>
      <c r="X108" s="67"/>
    </row>
    <row r="109" spans="1:24" s="51" customFormat="1" ht="15.95" customHeight="1">
      <c r="A109" s="1322"/>
      <c r="B109" s="1323"/>
      <c r="C109" s="1323"/>
      <c r="D109" s="1323"/>
      <c r="E109" s="1324"/>
      <c r="G109" s="26" t="str">
        <f>IF(入力画面!U101=TRUE,"■","□")</f>
        <v>□</v>
      </c>
      <c r="H109" s="28" t="s">
        <v>524</v>
      </c>
      <c r="I109" s="28"/>
      <c r="J109" s="26"/>
      <c r="K109" s="28"/>
      <c r="X109" s="67"/>
    </row>
    <row r="110" spans="1:24" s="51" customFormat="1" ht="15.95" customHeight="1" thickBot="1">
      <c r="A110" s="953"/>
      <c r="B110" s="954"/>
      <c r="C110" s="954"/>
      <c r="D110" s="954"/>
      <c r="E110" s="955"/>
      <c r="F110" s="85" t="str">
        <f>IF(入力画面!V101=TRUE,"■","□")</f>
        <v>□</v>
      </c>
      <c r="G110" s="35" t="s">
        <v>6</v>
      </c>
      <c r="H110" s="28"/>
      <c r="I110" t="s">
        <v>224</v>
      </c>
      <c r="J110" s="1199" t="str">
        <f>IF(J77="","",J77)</f>
        <v/>
      </c>
      <c r="K110" s="1199"/>
      <c r="L110" s="1199"/>
      <c r="M110" s="1199"/>
      <c r="N110" s="1199"/>
      <c r="O110" s="1199"/>
      <c r="P110" s="1199"/>
      <c r="Q110" s="1199"/>
      <c r="R110" s="1199"/>
      <c r="S110" s="1199"/>
      <c r="T110" s="1199"/>
      <c r="U110" s="1199"/>
      <c r="V110" s="1199"/>
      <c r="W110" t="s">
        <v>225</v>
      </c>
      <c r="X110" s="66"/>
    </row>
    <row r="111" spans="1:24" s="51" customFormat="1" ht="18" customHeight="1">
      <c r="A111" s="1326" t="s">
        <v>0</v>
      </c>
      <c r="B111" s="1314"/>
      <c r="C111" s="1314"/>
      <c r="D111" s="1314"/>
      <c r="E111" s="1315"/>
      <c r="F111" s="57" t="s">
        <v>11</v>
      </c>
      <c r="G111" s="120" t="s">
        <v>45</v>
      </c>
      <c r="H111" s="77"/>
      <c r="I111" s="52"/>
      <c r="J111" s="52" t="s">
        <v>101</v>
      </c>
      <c r="K111" s="52"/>
      <c r="L111" s="52"/>
      <c r="M111" s="52"/>
      <c r="N111" s="52" t="s">
        <v>96</v>
      </c>
      <c r="O111" s="52"/>
      <c r="P111" s="1327"/>
      <c r="Q111" s="1327"/>
      <c r="R111" s="52" t="s">
        <v>3</v>
      </c>
      <c r="S111" s="52"/>
      <c r="T111" s="52" t="s">
        <v>4</v>
      </c>
      <c r="U111" s="52"/>
      <c r="V111" s="52" t="s">
        <v>102</v>
      </c>
      <c r="W111" s="52"/>
      <c r="X111" s="43"/>
    </row>
    <row r="112" spans="1:24" s="51" customFormat="1" ht="18" customHeight="1" thickBot="1">
      <c r="A112" s="953"/>
      <c r="B112" s="954"/>
      <c r="C112" s="954"/>
      <c r="D112" s="954"/>
      <c r="E112" s="955"/>
      <c r="F112" s="47" t="s">
        <v>11</v>
      </c>
      <c r="G112" s="368" t="s">
        <v>46</v>
      </c>
      <c r="H112" s="78"/>
      <c r="I112" s="46"/>
      <c r="J112" s="368" t="s">
        <v>100</v>
      </c>
      <c r="K112" s="46"/>
      <c r="L112" s="46"/>
      <c r="M112" s="46"/>
      <c r="N112" s="46" t="s">
        <v>96</v>
      </c>
      <c r="O112" s="46"/>
      <c r="P112" s="1328"/>
      <c r="Q112" s="1328"/>
      <c r="R112" s="46" t="s">
        <v>3</v>
      </c>
      <c r="S112" s="46"/>
      <c r="T112" s="46" t="s">
        <v>4</v>
      </c>
      <c r="U112" s="46"/>
      <c r="V112" s="46" t="s">
        <v>102</v>
      </c>
      <c r="W112" s="46"/>
      <c r="X112" s="66"/>
    </row>
    <row r="113" spans="1:24" s="51" customFormat="1" ht="18" customHeight="1">
      <c r="A113" s="1329" t="s">
        <v>42</v>
      </c>
      <c r="B113" s="1330"/>
      <c r="C113" s="1330"/>
      <c r="D113" s="1330"/>
      <c r="E113" s="1331"/>
      <c r="F113" s="1332" t="s">
        <v>223</v>
      </c>
      <c r="G113" s="1333"/>
      <c r="H113" s="79" t="s">
        <v>11</v>
      </c>
      <c r="I113" s="55" t="s">
        <v>48</v>
      </c>
      <c r="J113" s="55"/>
      <c r="K113" s="55"/>
      <c r="L113" s="55"/>
      <c r="M113" s="79" t="s">
        <v>11</v>
      </c>
      <c r="N113" s="55" t="s">
        <v>99</v>
      </c>
      <c r="O113" s="55"/>
      <c r="P113" s="79" t="s">
        <v>11</v>
      </c>
      <c r="Q113" s="55" t="s">
        <v>49</v>
      </c>
      <c r="R113" s="55"/>
      <c r="S113" s="55"/>
      <c r="T113" s="55"/>
      <c r="U113" s="55"/>
      <c r="V113" s="79" t="s">
        <v>11</v>
      </c>
      <c r="W113" s="55" t="s">
        <v>50</v>
      </c>
      <c r="X113" s="80"/>
    </row>
    <row r="114" spans="1:24" s="51" customFormat="1" ht="18" customHeight="1">
      <c r="A114" s="1334" t="s">
        <v>103</v>
      </c>
      <c r="B114" s="1335"/>
      <c r="C114" s="1335"/>
      <c r="D114" s="1335"/>
      <c r="E114" s="1336"/>
      <c r="F114" s="1340"/>
      <c r="G114" s="1341"/>
      <c r="H114" s="1341"/>
      <c r="I114" s="1341"/>
      <c r="J114" s="1341"/>
      <c r="K114" s="1341"/>
      <c r="L114" s="1341"/>
      <c r="M114" s="1341"/>
      <c r="N114" s="1341"/>
      <c r="O114" s="1341"/>
      <c r="P114" s="1341"/>
      <c r="Q114" s="1341"/>
      <c r="R114" s="1341"/>
      <c r="S114" s="1341"/>
      <c r="T114" s="1341"/>
      <c r="U114" s="1341"/>
      <c r="V114" s="1341"/>
      <c r="W114" s="1341"/>
      <c r="X114" s="1342"/>
    </row>
    <row r="115" spans="1:24" s="51" customFormat="1" ht="18" customHeight="1">
      <c r="A115" s="1337"/>
      <c r="B115" s="1338"/>
      <c r="C115" s="1338"/>
      <c r="D115" s="1338"/>
      <c r="E115" s="1339"/>
      <c r="F115" s="1343"/>
      <c r="G115" s="1344"/>
      <c r="H115" s="1344"/>
      <c r="I115" s="1344"/>
      <c r="J115" s="1344"/>
      <c r="K115" s="1344"/>
      <c r="L115" s="1344"/>
      <c r="M115" s="1344"/>
      <c r="N115" s="1344"/>
      <c r="O115" s="1344"/>
      <c r="P115" s="1344"/>
      <c r="Q115" s="1344"/>
      <c r="R115" s="1344"/>
      <c r="S115" s="1344"/>
      <c r="T115" s="1344"/>
      <c r="U115" s="1344"/>
      <c r="V115" s="1344"/>
      <c r="W115" s="1344"/>
      <c r="X115" s="1345"/>
    </row>
    <row r="116" spans="1:24" s="51" customFormat="1" ht="18" customHeight="1">
      <c r="A116" s="1346" t="s">
        <v>47</v>
      </c>
      <c r="B116" s="1347"/>
      <c r="C116" s="1347"/>
      <c r="D116" s="1347"/>
      <c r="E116" s="1348"/>
      <c r="F116" s="1349"/>
      <c r="G116" s="1350"/>
      <c r="H116" s="1350"/>
      <c r="I116" s="1350"/>
      <c r="J116" s="1350"/>
      <c r="K116" s="1350"/>
      <c r="L116" s="1350"/>
      <c r="M116" s="1350"/>
      <c r="N116" s="1350"/>
      <c r="O116" s="1350"/>
      <c r="P116" s="1350"/>
      <c r="Q116" s="1350"/>
      <c r="R116" s="1350"/>
      <c r="S116" s="1350"/>
      <c r="T116" s="1350"/>
      <c r="U116" s="1350"/>
      <c r="V116" s="1350"/>
      <c r="W116" s="1350"/>
      <c r="X116" s="1351"/>
    </row>
    <row r="117" spans="1:24" s="51" customFormat="1" ht="18" customHeight="1" thickBot="1">
      <c r="A117" s="953"/>
      <c r="B117" s="954"/>
      <c r="C117" s="954"/>
      <c r="D117" s="954"/>
      <c r="E117" s="955"/>
      <c r="F117" s="1352"/>
      <c r="G117" s="1353"/>
      <c r="H117" s="1353"/>
      <c r="I117" s="1353"/>
      <c r="J117" s="1353"/>
      <c r="K117" s="1353"/>
      <c r="L117" s="1353"/>
      <c r="M117" s="1353"/>
      <c r="N117" s="1353"/>
      <c r="O117" s="1353"/>
      <c r="P117" s="1353"/>
      <c r="Q117" s="1353"/>
      <c r="R117" s="1353"/>
      <c r="S117" s="1353"/>
      <c r="T117" s="1353"/>
      <c r="U117" s="1353"/>
      <c r="V117" s="1353"/>
      <c r="W117" s="1353"/>
      <c r="X117" s="1354"/>
    </row>
    <row r="118" spans="1:24" s="51" customFormat="1" ht="18" customHeight="1">
      <c r="A118" s="88"/>
      <c r="B118" s="30"/>
      <c r="C118" s="30"/>
      <c r="D118" s="30"/>
      <c r="E118" s="30"/>
      <c r="F118" s="28"/>
      <c r="G118" s="28"/>
      <c r="H118" s="28"/>
      <c r="I118" s="28"/>
      <c r="J118" s="28"/>
      <c r="K118" s="28"/>
      <c r="L118" s="28"/>
      <c r="M118" s="28"/>
      <c r="N118" s="28"/>
      <c r="O118" s="28"/>
      <c r="P118" s="28"/>
      <c r="Q118" s="28" t="s">
        <v>222</v>
      </c>
      <c r="R118" s="52"/>
      <c r="S118" s="52"/>
      <c r="T118" s="28" t="s">
        <v>3</v>
      </c>
      <c r="U118" s="28"/>
      <c r="V118" s="28" t="s">
        <v>4</v>
      </c>
      <c r="W118" s="28"/>
      <c r="X118" s="52" t="s">
        <v>5</v>
      </c>
    </row>
    <row r="119" spans="1:24" s="51" customFormat="1" ht="15.95" customHeight="1">
      <c r="A119" s="88"/>
      <c r="B119" s="51" t="s">
        <v>76</v>
      </c>
      <c r="C119"/>
      <c r="D119"/>
      <c r="E119" s="622" t="str">
        <f>入力画面!D10&amp;"　"&amp;"殿"</f>
        <v>　殿</v>
      </c>
      <c r="F119" s="622"/>
      <c r="G119" s="622"/>
      <c r="H119" s="622"/>
      <c r="I119" s="622"/>
      <c r="J119" s="622"/>
      <c r="K119" s="622"/>
      <c r="L119" s="622"/>
      <c r="M119" s="622"/>
      <c r="N119" s="28"/>
      <c r="O119" s="28"/>
      <c r="P119" s="28"/>
      <c r="Q119" s="28"/>
      <c r="R119" s="28"/>
      <c r="S119" s="28"/>
      <c r="T119" s="28"/>
      <c r="U119" s="28"/>
      <c r="V119" s="28"/>
      <c r="W119" s="28"/>
      <c r="X119" s="28"/>
    </row>
    <row r="120" spans="1:24" s="51" customFormat="1" ht="15.95" customHeight="1">
      <c r="A120" s="88"/>
      <c r="B120" s="50" t="s">
        <v>180</v>
      </c>
      <c r="C120" s="30"/>
      <c r="D120" s="30"/>
      <c r="F120" s="42"/>
      <c r="G120" s="939" t="str">
        <f>入力画面!A37&amp;"　"&amp;"殿"</f>
        <v>　殿</v>
      </c>
      <c r="H120" s="939"/>
      <c r="I120" s="939"/>
      <c r="J120" s="939"/>
      <c r="K120" s="939"/>
      <c r="L120" s="939"/>
      <c r="M120" s="28"/>
      <c r="N120" s="28"/>
      <c r="O120" s="28"/>
      <c r="P120" s="28"/>
      <c r="Q120" s="28"/>
      <c r="R120" s="28"/>
      <c r="S120" s="28"/>
      <c r="T120" s="28"/>
      <c r="U120" s="28"/>
      <c r="V120" s="28"/>
      <c r="W120" s="28"/>
      <c r="X120" s="28"/>
    </row>
    <row r="121" spans="1:24" s="51" customFormat="1" ht="15.95" customHeight="1">
      <c r="A121" s="88"/>
      <c r="B121" s="376"/>
      <c r="C121" s="30"/>
      <c r="D121" s="30"/>
      <c r="E121" s="390"/>
      <c r="F121" s="42"/>
      <c r="G121" s="42"/>
      <c r="H121" s="42"/>
      <c r="I121" s="42"/>
      <c r="J121" s="42"/>
      <c r="K121" s="28"/>
      <c r="L121" s="28"/>
      <c r="M121" s="28"/>
      <c r="N121" s="28"/>
      <c r="O121" s="28"/>
      <c r="P121" s="28"/>
      <c r="Q121" s="28"/>
      <c r="R121" s="28"/>
      <c r="S121" s="28"/>
      <c r="T121" s="28"/>
      <c r="U121" s="28"/>
      <c r="V121" s="28"/>
      <c r="W121" s="28"/>
      <c r="X121" s="28"/>
    </row>
    <row r="122" spans="1:24" s="51" customFormat="1" ht="15.95" customHeight="1">
      <c r="A122" s="88"/>
      <c r="B122" s="1217" t="s">
        <v>634</v>
      </c>
      <c r="C122" s="1325"/>
      <c r="D122" s="1325"/>
      <c r="E122" s="1325"/>
      <c r="F122" s="1325"/>
      <c r="G122" s="1325"/>
      <c r="H122" s="1325"/>
      <c r="I122" s="1325"/>
      <c r="J122" s="1325"/>
      <c r="K122" s="1325"/>
      <c r="L122" s="1325"/>
      <c r="M122" s="1325"/>
      <c r="N122" s="1325"/>
      <c r="O122" s="1325"/>
      <c r="P122" s="1325"/>
      <c r="Q122" s="1325"/>
      <c r="R122" s="1325"/>
      <c r="S122" s="1325"/>
      <c r="T122" s="1325"/>
      <c r="U122" s="1325"/>
      <c r="V122" s="1325"/>
      <c r="W122" s="1325"/>
      <c r="X122" s="1325"/>
    </row>
    <row r="123" spans="1:24" s="51" customFormat="1" ht="15.95" customHeight="1">
      <c r="A123" s="88"/>
      <c r="B123" s="376"/>
      <c r="C123" s="30"/>
      <c r="D123" s="30"/>
      <c r="E123" s="390"/>
      <c r="F123" s="42"/>
      <c r="G123" s="42"/>
      <c r="H123" s="42"/>
      <c r="I123" s="42"/>
      <c r="J123" s="42"/>
      <c r="K123" s="28"/>
      <c r="L123" s="28"/>
      <c r="M123" s="28"/>
      <c r="N123" s="28"/>
      <c r="O123" s="28"/>
      <c r="P123" s="28"/>
      <c r="Q123" s="28"/>
      <c r="R123" s="28"/>
      <c r="S123" s="28"/>
      <c r="T123" s="28"/>
      <c r="U123" s="28"/>
      <c r="V123" s="28"/>
      <c r="W123" s="28"/>
      <c r="X123" s="28"/>
    </row>
    <row r="124" spans="1:24" s="51" customFormat="1" ht="15.95" customHeight="1">
      <c r="A124" s="88"/>
      <c r="B124" s="376"/>
      <c r="C124" s="30"/>
      <c r="D124" s="30"/>
      <c r="E124" s="390"/>
      <c r="F124" s="42"/>
      <c r="G124" s="42"/>
      <c r="H124" s="42"/>
      <c r="I124" s="42"/>
      <c r="J124" s="42"/>
      <c r="N124"/>
      <c r="O124"/>
      <c r="P124" t="s">
        <v>220</v>
      </c>
      <c r="Q124"/>
      <c r="R124" s="28"/>
      <c r="S124" s="42"/>
      <c r="T124" s="42"/>
      <c r="U124" s="42"/>
      <c r="V124" s="42"/>
      <c r="W124" s="42"/>
    </row>
    <row r="125" spans="1:24" s="51" customFormat="1" ht="12" customHeight="1">
      <c r="A125" s="88"/>
      <c r="B125" s="376"/>
      <c r="C125" s="30"/>
      <c r="D125" s="30"/>
      <c r="E125" s="390"/>
      <c r="F125" s="42"/>
      <c r="G125" s="42"/>
      <c r="H125" s="42"/>
      <c r="I125" s="42"/>
      <c r="J125" s="42"/>
      <c r="K125" s="28"/>
      <c r="L125" s="28"/>
      <c r="M125"/>
      <c r="N125"/>
      <c r="O125"/>
      <c r="P125"/>
      <c r="Q125"/>
      <c r="R125" s="28"/>
      <c r="S125" s="390"/>
      <c r="T125" s="390"/>
      <c r="U125" s="390"/>
      <c r="V125" s="390"/>
      <c r="W125" s="390"/>
      <c r="X125"/>
    </row>
    <row r="126" spans="1:24" s="51" customFormat="1" ht="14.25" customHeight="1">
      <c r="A126" s="88"/>
      <c r="B126" s="49"/>
      <c r="C126" s="1002" t="s">
        <v>214</v>
      </c>
      <c r="D126" s="929"/>
      <c r="E126" s="929"/>
      <c r="F126" s="929"/>
      <c r="G126" s="929"/>
      <c r="H126" s="929"/>
      <c r="I126" s="929"/>
      <c r="J126" s="929"/>
      <c r="K126" s="929"/>
      <c r="L126" s="929"/>
      <c r="M126" s="929"/>
      <c r="N126" s="929"/>
      <c r="O126" s="929"/>
      <c r="P126" s="929"/>
      <c r="Q126" s="929"/>
      <c r="R126" s="929"/>
      <c r="S126" s="929"/>
      <c r="T126" s="929"/>
      <c r="U126" s="929"/>
      <c r="V126" s="929"/>
      <c r="W126" s="929"/>
      <c r="X126" s="929"/>
    </row>
    <row r="127" spans="1:24" s="51" customFormat="1" ht="18" customHeight="1">
      <c r="A127" s="88"/>
      <c r="B127" s="117" t="s">
        <v>95</v>
      </c>
      <c r="C127" s="929"/>
      <c r="D127" s="929"/>
      <c r="E127" s="929"/>
      <c r="F127" s="929"/>
      <c r="G127" s="929"/>
      <c r="H127" s="929"/>
      <c r="I127" s="929"/>
      <c r="J127" s="929"/>
      <c r="K127" s="929"/>
      <c r="L127" s="929"/>
      <c r="M127" s="929"/>
      <c r="N127" s="929"/>
      <c r="O127" s="929"/>
      <c r="P127" s="929"/>
      <c r="Q127" s="929"/>
      <c r="R127" s="929"/>
      <c r="S127" s="929"/>
      <c r="T127" s="929"/>
      <c r="U127" s="929"/>
      <c r="V127" s="929"/>
      <c r="W127" s="929"/>
      <c r="X127" s="929"/>
    </row>
    <row r="128" spans="1:24" s="51" customFormat="1" ht="12" customHeight="1">
      <c r="A128" s="88"/>
      <c r="B128" s="376"/>
      <c r="C128" s="929"/>
      <c r="D128" s="929"/>
      <c r="E128" s="929"/>
      <c r="F128" s="929"/>
      <c r="G128" s="929"/>
      <c r="H128" s="929"/>
      <c r="I128" s="929"/>
      <c r="J128" s="929"/>
      <c r="K128" s="929"/>
      <c r="L128" s="929"/>
      <c r="M128" s="929"/>
      <c r="N128" s="929"/>
      <c r="O128" s="929"/>
      <c r="P128" s="929"/>
      <c r="Q128" s="929"/>
      <c r="R128" s="929"/>
      <c r="S128" s="929"/>
      <c r="T128" s="929"/>
      <c r="U128" s="929"/>
      <c r="V128" s="929"/>
      <c r="W128" s="929"/>
      <c r="X128" s="929"/>
    </row>
    <row r="129" spans="1:24" ht="19.5" hidden="1" customHeight="1" thickBot="1">
      <c r="A129" s="88"/>
      <c r="B129" s="217"/>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row>
    <row r="130" spans="1:24" s="14" customFormat="1" ht="18" hidden="1" customHeight="1" thickBot="1">
      <c r="A130" s="221" t="s">
        <v>573</v>
      </c>
      <c r="B130" s="222"/>
      <c r="C130" s="222"/>
      <c r="D130" s="222"/>
      <c r="E130" s="222"/>
      <c r="F130" s="222"/>
      <c r="G130" s="222"/>
      <c r="H130" s="222"/>
      <c r="I130" s="222"/>
      <c r="J130" s="222"/>
      <c r="K130" s="222"/>
      <c r="L130" s="222"/>
      <c r="M130" s="222"/>
      <c r="N130" s="1200" t="s">
        <v>26</v>
      </c>
      <c r="O130" s="1355"/>
      <c r="P130" s="1356"/>
      <c r="Q130" s="1200">
        <f>入力画面!$D$81</f>
        <v>0</v>
      </c>
      <c r="R130" s="1355"/>
      <c r="S130" s="1355"/>
      <c r="T130" s="1355"/>
      <c r="U130" s="1355"/>
      <c r="V130" s="1355"/>
      <c r="W130" s="1355"/>
      <c r="X130" s="1356"/>
    </row>
    <row r="131" spans="1:24" s="14" customFormat="1" ht="18" hidden="1" customHeight="1" thickBot="1">
      <c r="A131" s="223"/>
      <c r="B131" s="222"/>
      <c r="C131" s="222"/>
      <c r="D131" s="222"/>
      <c r="E131" s="222"/>
      <c r="F131" s="222"/>
      <c r="G131" s="222"/>
      <c r="H131" s="222"/>
      <c r="I131" s="222"/>
      <c r="J131" s="222"/>
      <c r="K131" s="222"/>
      <c r="L131" s="222"/>
      <c r="M131" s="222"/>
      <c r="N131" s="1200" t="s">
        <v>87</v>
      </c>
      <c r="O131" s="1355"/>
      <c r="P131" s="1356"/>
      <c r="Q131" s="1357" t="s">
        <v>172</v>
      </c>
      <c r="R131" s="1358"/>
      <c r="S131" s="1358"/>
      <c r="T131" s="1358"/>
      <c r="U131" s="1358"/>
      <c r="V131" s="1358"/>
      <c r="W131" s="1358"/>
      <c r="X131" s="1359"/>
    </row>
    <row r="132" spans="1:24" s="14" customFormat="1" ht="18" hidden="1" customHeight="1">
      <c r="A132" s="223"/>
      <c r="B132" s="222"/>
      <c r="C132" s="222"/>
      <c r="D132" s="222"/>
      <c r="E132" s="222"/>
      <c r="F132" s="222"/>
      <c r="G132" s="222"/>
      <c r="H132" s="222"/>
      <c r="I132" s="222"/>
      <c r="J132" s="222"/>
      <c r="K132" s="222"/>
      <c r="L132" s="222"/>
      <c r="M132" s="222"/>
      <c r="N132" s="391"/>
      <c r="O132" s="391"/>
      <c r="P132" s="391"/>
      <c r="Q132" s="224"/>
      <c r="R132" s="225"/>
      <c r="S132" s="225"/>
      <c r="T132" s="224"/>
      <c r="U132" s="225"/>
      <c r="V132" s="225"/>
      <c r="W132" s="226"/>
      <c r="X132" s="226"/>
    </row>
    <row r="133" spans="1:24" ht="18" hidden="1" customHeight="1">
      <c r="A133" s="227"/>
      <c r="B133" s="228"/>
      <c r="C133" s="228"/>
      <c r="D133" s="228"/>
      <c r="E133" s="228"/>
      <c r="F133" s="228"/>
      <c r="G133" s="228"/>
      <c r="H133" s="228"/>
      <c r="I133" s="228"/>
      <c r="J133" s="228"/>
      <c r="K133" s="228"/>
      <c r="L133" s="228"/>
      <c r="M133" s="228"/>
      <c r="N133" s="228"/>
      <c r="O133" s="228"/>
      <c r="P133" s="366"/>
      <c r="Q133" s="229" t="s">
        <v>96</v>
      </c>
      <c r="R133" s="1206"/>
      <c r="S133" s="1206"/>
      <c r="T133" s="366" t="s">
        <v>3</v>
      </c>
      <c r="U133" s="228"/>
      <c r="V133" s="366" t="s">
        <v>4</v>
      </c>
      <c r="W133" s="366"/>
      <c r="X133" s="366" t="s">
        <v>5</v>
      </c>
    </row>
    <row r="134" spans="1:24" ht="18" hidden="1" customHeight="1">
      <c r="A134" s="1212" t="s">
        <v>575</v>
      </c>
      <c r="B134" s="1212"/>
      <c r="C134" s="1212"/>
      <c r="D134" s="1212"/>
      <c r="E134" s="1212"/>
      <c r="F134" s="1212"/>
      <c r="G134" s="1212"/>
      <c r="H134" s="1212"/>
      <c r="I134" s="1212"/>
      <c r="J134" s="1212"/>
      <c r="K134" s="1212"/>
      <c r="L134" s="1212"/>
      <c r="M134" s="1212"/>
      <c r="N134" s="1212"/>
      <c r="O134" s="1212"/>
      <c r="P134" s="1212"/>
      <c r="Q134" s="1212"/>
      <c r="R134" s="1212"/>
      <c r="S134" s="1212"/>
      <c r="T134" s="1212"/>
      <c r="U134" s="1212"/>
      <c r="V134" s="1212"/>
      <c r="W134" s="1212"/>
      <c r="X134" s="1212"/>
    </row>
    <row r="135" spans="1:24" ht="18" hidden="1" customHeight="1">
      <c r="A135" s="230"/>
      <c r="B135" s="228" t="s">
        <v>159</v>
      </c>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row>
    <row r="136" spans="1:24" ht="18" hidden="1" customHeight="1">
      <c r="A136" s="230"/>
      <c r="B136" s="228"/>
      <c r="C136" s="392"/>
      <c r="D136" s="392" t="s">
        <v>92</v>
      </c>
      <c r="E136" s="228"/>
      <c r="F136" s="392"/>
      <c r="G136" s="228"/>
      <c r="H136" s="228"/>
      <c r="I136" s="228"/>
      <c r="J136" s="228"/>
      <c r="K136" s="228"/>
      <c r="L136" s="228"/>
      <c r="M136" s="228"/>
      <c r="N136" s="228"/>
      <c r="O136" s="228"/>
      <c r="P136" s="228"/>
      <c r="Q136" s="228"/>
      <c r="R136" s="228"/>
      <c r="S136" s="228"/>
      <c r="T136" s="228"/>
      <c r="U136" s="228"/>
      <c r="V136" s="228"/>
      <c r="W136" s="228"/>
      <c r="X136" s="228"/>
    </row>
    <row r="137" spans="1:24" s="51" customFormat="1" ht="18" hidden="1" customHeight="1">
      <c r="A137" s="231"/>
      <c r="B137" s="232"/>
      <c r="C137" s="232"/>
      <c r="D137" s="232"/>
      <c r="E137" s="232"/>
      <c r="F137" s="232"/>
      <c r="G137" s="232"/>
      <c r="H137" s="232"/>
      <c r="I137" s="232"/>
      <c r="J137" s="232"/>
      <c r="K137" s="232"/>
      <c r="L137" s="232"/>
      <c r="M137" s="232"/>
      <c r="N137" s="232"/>
      <c r="O137" s="392" t="s">
        <v>140</v>
      </c>
      <c r="P137" s="232"/>
      <c r="Q137" s="232"/>
      <c r="R137" s="232"/>
      <c r="T137" s="232"/>
      <c r="U137" s="232"/>
      <c r="V137" s="232"/>
      <c r="W137" s="232"/>
      <c r="X137" s="232"/>
    </row>
    <row r="138" spans="1:24" s="51" customFormat="1" ht="18" hidden="1" customHeight="1">
      <c r="A138" s="231"/>
      <c r="B138" s="232"/>
      <c r="C138" s="232"/>
      <c r="D138" s="232"/>
      <c r="E138" s="232"/>
      <c r="F138" s="232"/>
      <c r="G138" s="232"/>
      <c r="H138" s="232"/>
      <c r="I138" s="232"/>
      <c r="J138" s="232"/>
      <c r="K138" s="232"/>
      <c r="L138" s="232"/>
      <c r="M138" s="232"/>
      <c r="N138" s="232"/>
      <c r="O138" s="233" t="s">
        <v>117</v>
      </c>
      <c r="P138" s="392"/>
      <c r="Q138" s="1209">
        <f>入力画面!D10</f>
        <v>0</v>
      </c>
      <c r="R138" s="1209"/>
      <c r="S138" s="1209"/>
      <c r="T138" s="1209"/>
      <c r="U138" s="1209"/>
      <c r="V138" s="1209"/>
      <c r="W138" s="1209"/>
      <c r="X138" s="1209"/>
    </row>
    <row r="139" spans="1:24" s="51" customFormat="1" ht="18" hidden="1" customHeight="1">
      <c r="A139" s="231"/>
      <c r="B139" s="232"/>
      <c r="C139" s="232"/>
      <c r="D139" s="232"/>
      <c r="E139" s="232"/>
      <c r="F139" s="232"/>
      <c r="G139" s="232"/>
      <c r="H139" s="232"/>
      <c r="I139" s="232"/>
      <c r="J139" s="232"/>
      <c r="K139" s="232"/>
      <c r="L139" s="232"/>
      <c r="M139" s="232"/>
      <c r="N139" s="234"/>
      <c r="O139" s="233" t="s">
        <v>118</v>
      </c>
      <c r="P139" s="392"/>
      <c r="Q139" s="1209">
        <f>入力画面!D11</f>
        <v>0</v>
      </c>
      <c r="R139" s="1209"/>
      <c r="S139" s="1209"/>
      <c r="T139" s="1209"/>
      <c r="U139" s="1209"/>
      <c r="V139" s="1209"/>
      <c r="W139" s="1209"/>
      <c r="X139" s="233"/>
    </row>
    <row r="140" spans="1:24" s="51" customFormat="1" ht="18" hidden="1" customHeight="1">
      <c r="A140" s="231"/>
      <c r="B140" s="232"/>
      <c r="C140" s="232"/>
      <c r="D140" s="232"/>
      <c r="E140" s="232"/>
      <c r="F140" s="232"/>
      <c r="G140" s="232"/>
      <c r="H140" s="232"/>
      <c r="I140" s="232"/>
      <c r="J140" s="232"/>
      <c r="K140" s="232"/>
      <c r="L140" s="232"/>
      <c r="M140" s="232"/>
      <c r="N140" s="232"/>
      <c r="O140" s="232" t="s">
        <v>180</v>
      </c>
      <c r="P140" s="232"/>
      <c r="Q140" s="232"/>
      <c r="R140" s="232"/>
      <c r="S140" s="232"/>
      <c r="T140" s="232"/>
      <c r="U140" s="232"/>
      <c r="V140" s="232"/>
      <c r="W140" s="232"/>
      <c r="X140" s="232"/>
    </row>
    <row r="141" spans="1:24" s="51" customFormat="1" ht="18" hidden="1" customHeight="1">
      <c r="A141" s="231"/>
      <c r="B141" s="232"/>
      <c r="C141" s="232"/>
      <c r="D141" s="232"/>
      <c r="E141" s="232"/>
      <c r="F141" s="232"/>
      <c r="G141" s="232"/>
      <c r="H141" s="232"/>
      <c r="I141" s="232"/>
      <c r="J141" s="232"/>
      <c r="K141" s="232"/>
      <c r="L141" s="232"/>
      <c r="M141" s="232"/>
      <c r="N141" s="234"/>
      <c r="O141" s="235"/>
      <c r="P141" s="235"/>
      <c r="Q141" s="1211">
        <f>入力画面!A37</f>
        <v>0</v>
      </c>
      <c r="R141" s="1211"/>
      <c r="S141" s="1211"/>
      <c r="T141" s="1211"/>
      <c r="U141" s="1211"/>
      <c r="V141" s="233"/>
      <c r="W141" s="232"/>
      <c r="X141" s="233"/>
    </row>
    <row r="142" spans="1:24" ht="15.95" hidden="1" customHeight="1">
      <c r="A142" s="230"/>
      <c r="B142" s="228"/>
      <c r="C142" s="228"/>
      <c r="D142" s="228"/>
      <c r="E142" s="228"/>
      <c r="F142" s="228"/>
      <c r="G142" s="228"/>
      <c r="H142" s="228"/>
      <c r="I142" s="228"/>
      <c r="J142" s="228"/>
      <c r="K142" s="228"/>
      <c r="L142" s="228"/>
      <c r="M142" s="228"/>
      <c r="N142" s="236"/>
      <c r="O142" s="237"/>
      <c r="P142" s="229"/>
      <c r="Q142" s="228"/>
      <c r="R142" s="238"/>
      <c r="S142" s="238"/>
      <c r="T142" s="238"/>
      <c r="U142" s="238"/>
      <c r="V142" s="238"/>
      <c r="W142" s="238"/>
      <c r="X142" s="238"/>
    </row>
    <row r="143" spans="1:24" s="219" customFormat="1" ht="13.5" hidden="1" customHeight="1">
      <c r="A143" s="239"/>
      <c r="B143" s="1207" t="s">
        <v>347</v>
      </c>
      <c r="C143" s="1207"/>
      <c r="D143" s="1207"/>
      <c r="E143" s="1207"/>
      <c r="F143" s="1207"/>
      <c r="G143" s="1207"/>
      <c r="H143" s="1207"/>
      <c r="I143" s="1207"/>
      <c r="J143" s="1207"/>
      <c r="K143" s="1207"/>
      <c r="L143" s="1207"/>
      <c r="M143" s="1207"/>
      <c r="N143" s="1207"/>
      <c r="O143" s="1207"/>
      <c r="P143" s="1207"/>
      <c r="Q143" s="1207"/>
      <c r="R143" s="1207"/>
      <c r="S143" s="1207"/>
      <c r="T143" s="1207"/>
      <c r="U143" s="1207"/>
      <c r="V143" s="1207"/>
      <c r="W143" s="1207"/>
      <c r="X143" s="239"/>
    </row>
    <row r="144" spans="1:24" ht="18" hidden="1" customHeight="1">
      <c r="A144" s="229"/>
      <c r="B144" s="229"/>
      <c r="C144" s="228"/>
      <c r="D144" s="228"/>
      <c r="E144" s="228"/>
      <c r="F144" s="228"/>
      <c r="G144" s="228"/>
      <c r="H144" s="228"/>
      <c r="I144" s="228"/>
      <c r="J144" s="228"/>
      <c r="K144" s="228"/>
      <c r="L144" s="228"/>
      <c r="M144" s="228" t="s">
        <v>18</v>
      </c>
      <c r="N144" s="228"/>
      <c r="O144" s="228"/>
      <c r="P144" s="228"/>
      <c r="Q144" s="228"/>
      <c r="R144" s="228"/>
      <c r="S144" s="228"/>
      <c r="T144" s="228"/>
      <c r="U144" s="228"/>
      <c r="V144" s="228"/>
      <c r="W144" s="228"/>
      <c r="X144" s="228"/>
    </row>
    <row r="145" spans="1:24" ht="18" hidden="1" customHeight="1">
      <c r="A145" s="1152" t="s">
        <v>85</v>
      </c>
      <c r="B145" s="1363"/>
      <c r="C145" s="1363"/>
      <c r="D145" s="1363"/>
      <c r="E145" s="1364"/>
      <c r="F145" s="1161">
        <f>入力画面!D$18</f>
        <v>0</v>
      </c>
      <c r="G145" s="1371"/>
      <c r="H145" s="1371"/>
      <c r="I145" s="1371"/>
      <c r="J145" s="1371"/>
      <c r="K145" s="1371"/>
      <c r="L145" s="1371"/>
      <c r="M145" s="1371"/>
      <c r="N145" s="1371"/>
      <c r="O145" s="1371"/>
      <c r="P145" s="1371"/>
      <c r="Q145" s="1371"/>
      <c r="R145" s="1371"/>
      <c r="S145" s="1371"/>
      <c r="T145" s="1371"/>
      <c r="U145" s="1371"/>
      <c r="V145" s="1371"/>
      <c r="W145" s="1371"/>
      <c r="X145" s="1372"/>
    </row>
    <row r="146" spans="1:24" ht="18" hidden="1" customHeight="1">
      <c r="A146" s="1365"/>
      <c r="B146" s="1366"/>
      <c r="C146" s="1366"/>
      <c r="D146" s="1366"/>
      <c r="E146" s="1367"/>
      <c r="F146" s="1373"/>
      <c r="G146" s="1374"/>
      <c r="H146" s="1374"/>
      <c r="I146" s="1374"/>
      <c r="J146" s="1374"/>
      <c r="K146" s="1374"/>
      <c r="L146" s="1374"/>
      <c r="M146" s="1374"/>
      <c r="N146" s="1374"/>
      <c r="O146" s="1374"/>
      <c r="P146" s="1374"/>
      <c r="Q146" s="1374"/>
      <c r="R146" s="1374"/>
      <c r="S146" s="1374"/>
      <c r="T146" s="1374"/>
      <c r="U146" s="1374"/>
      <c r="V146" s="1374"/>
      <c r="W146" s="1374"/>
      <c r="X146" s="1375"/>
    </row>
    <row r="147" spans="1:24" ht="18" hidden="1" customHeight="1">
      <c r="A147" s="1368"/>
      <c r="B147" s="1369"/>
      <c r="C147" s="1369"/>
      <c r="D147" s="1369"/>
      <c r="E147" s="1370"/>
      <c r="F147" s="1376"/>
      <c r="G147" s="1377"/>
      <c r="H147" s="1377"/>
      <c r="I147" s="1377"/>
      <c r="J147" s="1377"/>
      <c r="K147" s="1377"/>
      <c r="L147" s="1377"/>
      <c r="M147" s="1377"/>
      <c r="N147" s="1377"/>
      <c r="O147" s="1377"/>
      <c r="P147" s="1377"/>
      <c r="Q147" s="1377"/>
      <c r="R147" s="1377"/>
      <c r="S147" s="1377"/>
      <c r="T147" s="1377"/>
      <c r="U147" s="1377"/>
      <c r="V147" s="1377"/>
      <c r="W147" s="1377"/>
      <c r="X147" s="1378"/>
    </row>
    <row r="148" spans="1:24" s="219" customFormat="1" ht="27.75" hidden="1" customHeight="1">
      <c r="A148" s="1379" t="s">
        <v>348</v>
      </c>
      <c r="B148" s="1380"/>
      <c r="C148" s="1380"/>
      <c r="D148" s="1380"/>
      <c r="E148" s="1381"/>
      <c r="F148" s="1382" t="s">
        <v>349</v>
      </c>
      <c r="G148" s="1383"/>
      <c r="H148" s="1383"/>
      <c r="I148" s="1383"/>
      <c r="J148" s="1383"/>
      <c r="K148" s="1383"/>
      <c r="L148" s="1383"/>
      <c r="M148" s="1383"/>
      <c r="N148" s="1383"/>
      <c r="O148" s="1383"/>
      <c r="P148" s="239"/>
      <c r="Q148" s="239"/>
      <c r="R148" s="239"/>
      <c r="S148" s="239"/>
      <c r="T148" s="239"/>
      <c r="U148" s="239"/>
      <c r="V148" s="239"/>
      <c r="W148" s="239"/>
      <c r="X148" s="240"/>
    </row>
    <row r="149" spans="1:24" s="219" customFormat="1" ht="20.25" hidden="1" customHeight="1">
      <c r="A149" s="1175" t="s">
        <v>350</v>
      </c>
      <c r="B149" s="1176"/>
      <c r="C149" s="1176"/>
      <c r="D149" s="1176"/>
      <c r="E149" s="1177"/>
      <c r="F149" s="1181" t="str">
        <f>IF(F114="","",F114)</f>
        <v/>
      </c>
      <c r="G149" s="1182"/>
      <c r="H149" s="1182"/>
      <c r="I149" s="1182"/>
      <c r="J149" s="1182"/>
      <c r="K149" s="1182"/>
      <c r="L149" s="1182"/>
      <c r="M149" s="1182"/>
      <c r="N149" s="1182"/>
      <c r="O149" s="1182"/>
      <c r="P149" s="1182"/>
      <c r="Q149" s="1182"/>
      <c r="R149" s="1182"/>
      <c r="S149" s="1182"/>
      <c r="T149" s="1182"/>
      <c r="U149" s="1182"/>
      <c r="V149" s="1182"/>
      <c r="W149" s="1182"/>
      <c r="X149" s="1183"/>
    </row>
    <row r="150" spans="1:24" s="219" customFormat="1" ht="20.25" hidden="1" customHeight="1">
      <c r="A150" s="1178"/>
      <c r="B150" s="1179"/>
      <c r="C150" s="1179"/>
      <c r="D150" s="1179"/>
      <c r="E150" s="1180"/>
      <c r="F150" s="1184"/>
      <c r="G150" s="1185"/>
      <c r="H150" s="1185"/>
      <c r="I150" s="1185"/>
      <c r="J150" s="1185"/>
      <c r="K150" s="1185"/>
      <c r="L150" s="1185"/>
      <c r="M150" s="1185"/>
      <c r="N150" s="1185"/>
      <c r="O150" s="1185"/>
      <c r="P150" s="1185"/>
      <c r="Q150" s="1185"/>
      <c r="R150" s="1185"/>
      <c r="S150" s="1185"/>
      <c r="T150" s="1185"/>
      <c r="U150" s="1185"/>
      <c r="V150" s="1185"/>
      <c r="W150" s="1185"/>
      <c r="X150" s="1186"/>
    </row>
    <row r="151" spans="1:24" s="219" customFormat="1" ht="20.100000000000001" hidden="1" customHeight="1">
      <c r="A151" s="1175" t="s">
        <v>351</v>
      </c>
      <c r="B151" s="1176"/>
      <c r="C151" s="1176"/>
      <c r="D151" s="1176"/>
      <c r="E151" s="1177"/>
      <c r="F151" s="1187" t="s">
        <v>352</v>
      </c>
      <c r="G151" s="1188"/>
      <c r="H151" s="1188"/>
      <c r="I151" s="1188"/>
      <c r="J151" s="1188"/>
      <c r="K151" s="1188"/>
      <c r="L151" s="1188"/>
      <c r="M151" s="1188"/>
      <c r="N151" s="1189"/>
      <c r="O151" s="1187" t="s">
        <v>353</v>
      </c>
      <c r="P151" s="1188"/>
      <c r="Q151" s="1188"/>
      <c r="R151" s="1188"/>
      <c r="S151" s="1188"/>
      <c r="T151" s="1188"/>
      <c r="U151" s="1188"/>
      <c r="V151" s="1188"/>
      <c r="W151" s="1188"/>
      <c r="X151" s="1189"/>
    </row>
    <row r="152" spans="1:24" s="219" customFormat="1" ht="13.5" hidden="1">
      <c r="A152" s="1170"/>
      <c r="B152" s="1171"/>
      <c r="C152" s="1171"/>
      <c r="D152" s="1171"/>
      <c r="E152" s="1172"/>
      <c r="F152" s="1137"/>
      <c r="G152" s="1138"/>
      <c r="H152" s="1138"/>
      <c r="I152" s="1138"/>
      <c r="J152" s="1138"/>
      <c r="K152" s="1138"/>
      <c r="L152" s="1138"/>
      <c r="M152" s="1138"/>
      <c r="N152" s="1139"/>
      <c r="O152" s="1137"/>
      <c r="P152" s="1138"/>
      <c r="Q152" s="1138"/>
      <c r="R152" s="1138"/>
      <c r="S152" s="1138"/>
      <c r="T152" s="1138"/>
      <c r="U152" s="1138"/>
      <c r="V152" s="1138"/>
      <c r="W152" s="1138"/>
      <c r="X152" s="1139"/>
    </row>
    <row r="153" spans="1:24" s="219" customFormat="1" ht="13.5" hidden="1">
      <c r="A153" s="1170"/>
      <c r="B153" s="1171"/>
      <c r="C153" s="1171"/>
      <c r="D153" s="1171"/>
      <c r="E153" s="1172"/>
      <c r="F153" s="1140"/>
      <c r="G153" s="1141"/>
      <c r="H153" s="1141"/>
      <c r="I153" s="1141"/>
      <c r="J153" s="1141"/>
      <c r="K153" s="1141"/>
      <c r="L153" s="1141"/>
      <c r="M153" s="1141"/>
      <c r="N153" s="1142"/>
      <c r="O153" s="1140"/>
      <c r="P153" s="1141"/>
      <c r="Q153" s="1141"/>
      <c r="R153" s="1141"/>
      <c r="S153" s="1141"/>
      <c r="T153" s="1141"/>
      <c r="U153" s="1141"/>
      <c r="V153" s="1141"/>
      <c r="W153" s="1141"/>
      <c r="X153" s="1142"/>
    </row>
    <row r="154" spans="1:24" s="219" customFormat="1" ht="13.5" hidden="1">
      <c r="A154" s="1170"/>
      <c r="B154" s="1171"/>
      <c r="C154" s="1171"/>
      <c r="D154" s="1171"/>
      <c r="E154" s="1172"/>
      <c r="F154" s="1140"/>
      <c r="G154" s="1141"/>
      <c r="H154" s="1141"/>
      <c r="I154" s="1141"/>
      <c r="J154" s="1141"/>
      <c r="K154" s="1141"/>
      <c r="L154" s="1141"/>
      <c r="M154" s="1141"/>
      <c r="N154" s="1142"/>
      <c r="O154" s="1140"/>
      <c r="P154" s="1141"/>
      <c r="Q154" s="1141"/>
      <c r="R154" s="1141"/>
      <c r="S154" s="1141"/>
      <c r="T154" s="1141"/>
      <c r="U154" s="1141"/>
      <c r="V154" s="1141"/>
      <c r="W154" s="1141"/>
      <c r="X154" s="1142"/>
    </row>
    <row r="155" spans="1:24" s="219" customFormat="1" ht="13.5" hidden="1">
      <c r="A155" s="1170"/>
      <c r="B155" s="1171"/>
      <c r="C155" s="1171"/>
      <c r="D155" s="1171"/>
      <c r="E155" s="1172"/>
      <c r="F155" s="1140"/>
      <c r="G155" s="1141"/>
      <c r="H155" s="1141"/>
      <c r="I155" s="1141"/>
      <c r="J155" s="1141"/>
      <c r="K155" s="1141"/>
      <c r="L155" s="1141"/>
      <c r="M155" s="1141"/>
      <c r="N155" s="1142"/>
      <c r="O155" s="1140"/>
      <c r="P155" s="1141"/>
      <c r="Q155" s="1141"/>
      <c r="R155" s="1141"/>
      <c r="S155" s="1141"/>
      <c r="T155" s="1141"/>
      <c r="U155" s="1141"/>
      <c r="V155" s="1141"/>
      <c r="W155" s="1141"/>
      <c r="X155" s="1142"/>
    </row>
    <row r="156" spans="1:24" s="219" customFormat="1" ht="13.5" hidden="1">
      <c r="A156" s="1170"/>
      <c r="B156" s="1171"/>
      <c r="C156" s="1171"/>
      <c r="D156" s="1171"/>
      <c r="E156" s="1172"/>
      <c r="F156" s="1140"/>
      <c r="G156" s="1141"/>
      <c r="H156" s="1141"/>
      <c r="I156" s="1141"/>
      <c r="J156" s="1141"/>
      <c r="K156" s="1141"/>
      <c r="L156" s="1141"/>
      <c r="M156" s="1141"/>
      <c r="N156" s="1142"/>
      <c r="O156" s="1140"/>
      <c r="P156" s="1141"/>
      <c r="Q156" s="1141"/>
      <c r="R156" s="1141"/>
      <c r="S156" s="1141"/>
      <c r="T156" s="1141"/>
      <c r="U156" s="1141"/>
      <c r="V156" s="1141"/>
      <c r="W156" s="1141"/>
      <c r="X156" s="1142"/>
    </row>
    <row r="157" spans="1:24" s="219" customFormat="1" ht="13.5" hidden="1">
      <c r="A157" s="1170"/>
      <c r="B157" s="1171"/>
      <c r="C157" s="1171"/>
      <c r="D157" s="1171"/>
      <c r="E157" s="1172"/>
      <c r="F157" s="1140"/>
      <c r="G157" s="1141"/>
      <c r="H157" s="1141"/>
      <c r="I157" s="1141"/>
      <c r="J157" s="1141"/>
      <c r="K157" s="1141"/>
      <c r="L157" s="1141"/>
      <c r="M157" s="1141"/>
      <c r="N157" s="1142"/>
      <c r="O157" s="1140"/>
      <c r="P157" s="1141"/>
      <c r="Q157" s="1141"/>
      <c r="R157" s="1141"/>
      <c r="S157" s="1141"/>
      <c r="T157" s="1141"/>
      <c r="U157" s="1141"/>
      <c r="V157" s="1141"/>
      <c r="W157" s="1141"/>
      <c r="X157" s="1142"/>
    </row>
    <row r="158" spans="1:24" s="219" customFormat="1" ht="13.5" hidden="1">
      <c r="A158" s="1170"/>
      <c r="B158" s="1171"/>
      <c r="C158" s="1171"/>
      <c r="D158" s="1171"/>
      <c r="E158" s="1172"/>
      <c r="F158" s="1140"/>
      <c r="G158" s="1141"/>
      <c r="H158" s="1141"/>
      <c r="I158" s="1141"/>
      <c r="J158" s="1141"/>
      <c r="K158" s="1141"/>
      <c r="L158" s="1141"/>
      <c r="M158" s="1141"/>
      <c r="N158" s="1142"/>
      <c r="O158" s="1140"/>
      <c r="P158" s="1141"/>
      <c r="Q158" s="1141"/>
      <c r="R158" s="1141"/>
      <c r="S158" s="1141"/>
      <c r="T158" s="1141"/>
      <c r="U158" s="1141"/>
      <c r="V158" s="1141"/>
      <c r="W158" s="1141"/>
      <c r="X158" s="1142"/>
    </row>
    <row r="159" spans="1:24" s="219" customFormat="1" ht="13.5" hidden="1">
      <c r="A159" s="1170"/>
      <c r="B159" s="1171"/>
      <c r="C159" s="1171"/>
      <c r="D159" s="1171"/>
      <c r="E159" s="1172"/>
      <c r="F159" s="1140"/>
      <c r="G159" s="1141"/>
      <c r="H159" s="1141"/>
      <c r="I159" s="1141"/>
      <c r="J159" s="1141"/>
      <c r="K159" s="1141"/>
      <c r="L159" s="1141"/>
      <c r="M159" s="1141"/>
      <c r="N159" s="1142"/>
      <c r="O159" s="1140"/>
      <c r="P159" s="1141"/>
      <c r="Q159" s="1141"/>
      <c r="R159" s="1141"/>
      <c r="S159" s="1141"/>
      <c r="T159" s="1141"/>
      <c r="U159" s="1141"/>
      <c r="V159" s="1141"/>
      <c r="W159" s="1141"/>
      <c r="X159" s="1142"/>
    </row>
    <row r="160" spans="1:24" s="219" customFormat="1" ht="13.5" hidden="1">
      <c r="A160" s="1170"/>
      <c r="B160" s="1171"/>
      <c r="C160" s="1171"/>
      <c r="D160" s="1171"/>
      <c r="E160" s="1172"/>
      <c r="F160" s="1140"/>
      <c r="G160" s="1141"/>
      <c r="H160" s="1141"/>
      <c r="I160" s="1141"/>
      <c r="J160" s="1141"/>
      <c r="K160" s="1141"/>
      <c r="L160" s="1141"/>
      <c r="M160" s="1141"/>
      <c r="N160" s="1142"/>
      <c r="O160" s="1140"/>
      <c r="P160" s="1141"/>
      <c r="Q160" s="1141"/>
      <c r="R160" s="1141"/>
      <c r="S160" s="1141"/>
      <c r="T160" s="1141"/>
      <c r="U160" s="1141"/>
      <c r="V160" s="1141"/>
      <c r="W160" s="1141"/>
      <c r="X160" s="1142"/>
    </row>
    <row r="161" spans="1:24" s="219" customFormat="1" ht="13.5" hidden="1">
      <c r="A161" s="1170"/>
      <c r="B161" s="1171"/>
      <c r="C161" s="1171"/>
      <c r="D161" s="1171"/>
      <c r="E161" s="1172"/>
      <c r="F161" s="1140"/>
      <c r="G161" s="1141"/>
      <c r="H161" s="1141"/>
      <c r="I161" s="1141"/>
      <c r="J161" s="1141"/>
      <c r="K161" s="1141"/>
      <c r="L161" s="1141"/>
      <c r="M161" s="1141"/>
      <c r="N161" s="1142"/>
      <c r="O161" s="1140"/>
      <c r="P161" s="1141"/>
      <c r="Q161" s="1141"/>
      <c r="R161" s="1141"/>
      <c r="S161" s="1141"/>
      <c r="T161" s="1141"/>
      <c r="U161" s="1141"/>
      <c r="V161" s="1141"/>
      <c r="W161" s="1141"/>
      <c r="X161" s="1142"/>
    </row>
    <row r="162" spans="1:24" s="219" customFormat="1" ht="13.5" hidden="1">
      <c r="A162" s="1170"/>
      <c r="B162" s="1171"/>
      <c r="C162" s="1171"/>
      <c r="D162" s="1171"/>
      <c r="E162" s="1172"/>
      <c r="F162" s="1140"/>
      <c r="G162" s="1141"/>
      <c r="H162" s="1141"/>
      <c r="I162" s="1141"/>
      <c r="J162" s="1141"/>
      <c r="K162" s="1141"/>
      <c r="L162" s="1141"/>
      <c r="M162" s="1141"/>
      <c r="N162" s="1142"/>
      <c r="O162" s="1140"/>
      <c r="P162" s="1141"/>
      <c r="Q162" s="1141"/>
      <c r="R162" s="1141"/>
      <c r="S162" s="1141"/>
      <c r="T162" s="1141"/>
      <c r="U162" s="1141"/>
      <c r="V162" s="1141"/>
      <c r="W162" s="1141"/>
      <c r="X162" s="1142"/>
    </row>
    <row r="163" spans="1:24" s="219" customFormat="1" ht="13.5" hidden="1">
      <c r="A163" s="1178"/>
      <c r="B163" s="1179"/>
      <c r="C163" s="1179"/>
      <c r="D163" s="1179"/>
      <c r="E163" s="1180"/>
      <c r="F163" s="1143"/>
      <c r="G163" s="1144"/>
      <c r="H163" s="1144"/>
      <c r="I163" s="1144"/>
      <c r="J163" s="1144"/>
      <c r="K163" s="1144"/>
      <c r="L163" s="1144"/>
      <c r="M163" s="1144"/>
      <c r="N163" s="1145"/>
      <c r="O163" s="1143"/>
      <c r="P163" s="1144"/>
      <c r="Q163" s="1144"/>
      <c r="R163" s="1144"/>
      <c r="S163" s="1144"/>
      <c r="T163" s="1144"/>
      <c r="U163" s="1144"/>
      <c r="V163" s="1144"/>
      <c r="W163" s="1144"/>
      <c r="X163" s="1145"/>
    </row>
    <row r="164" spans="1:24" s="219" customFormat="1" ht="10.5" hidden="1" customHeight="1">
      <c r="A164" s="1129" t="s">
        <v>354</v>
      </c>
      <c r="B164" s="1130"/>
      <c r="C164" s="1130"/>
      <c r="D164" s="1130"/>
      <c r="E164" s="1131"/>
      <c r="F164" s="1137"/>
      <c r="G164" s="1138"/>
      <c r="H164" s="1138"/>
      <c r="I164" s="1138"/>
      <c r="J164" s="1138"/>
      <c r="K164" s="1138"/>
      <c r="L164" s="1138"/>
      <c r="M164" s="1138"/>
      <c r="N164" s="1138"/>
      <c r="O164" s="1138"/>
      <c r="P164" s="1138"/>
      <c r="Q164" s="1138"/>
      <c r="R164" s="1138"/>
      <c r="S164" s="1138"/>
      <c r="T164" s="1138"/>
      <c r="U164" s="1138"/>
      <c r="V164" s="1138"/>
      <c r="W164" s="1138"/>
      <c r="X164" s="1139"/>
    </row>
    <row r="165" spans="1:24" s="219" customFormat="1" ht="10.5" hidden="1" customHeight="1">
      <c r="A165" s="1132"/>
      <c r="B165" s="1117"/>
      <c r="C165" s="1117"/>
      <c r="D165" s="1117"/>
      <c r="E165" s="1133"/>
      <c r="F165" s="1140"/>
      <c r="G165" s="1141"/>
      <c r="H165" s="1141"/>
      <c r="I165" s="1141"/>
      <c r="J165" s="1141"/>
      <c r="K165" s="1141"/>
      <c r="L165" s="1141"/>
      <c r="M165" s="1141"/>
      <c r="N165" s="1141"/>
      <c r="O165" s="1141"/>
      <c r="P165" s="1141"/>
      <c r="Q165" s="1141"/>
      <c r="R165" s="1141"/>
      <c r="S165" s="1141"/>
      <c r="T165" s="1141"/>
      <c r="U165" s="1141"/>
      <c r="V165" s="1141"/>
      <c r="W165" s="1141"/>
      <c r="X165" s="1142"/>
    </row>
    <row r="166" spans="1:24" s="219" customFormat="1" ht="10.5" hidden="1" customHeight="1">
      <c r="A166" s="1132"/>
      <c r="B166" s="1117"/>
      <c r="C166" s="1117"/>
      <c r="D166" s="1117"/>
      <c r="E166" s="1133"/>
      <c r="F166" s="1140"/>
      <c r="G166" s="1141"/>
      <c r="H166" s="1141"/>
      <c r="I166" s="1141"/>
      <c r="J166" s="1141"/>
      <c r="K166" s="1141"/>
      <c r="L166" s="1141"/>
      <c r="M166" s="1141"/>
      <c r="N166" s="1141"/>
      <c r="O166" s="1141"/>
      <c r="P166" s="1141"/>
      <c r="Q166" s="1141"/>
      <c r="R166" s="1141"/>
      <c r="S166" s="1141"/>
      <c r="T166" s="1141"/>
      <c r="U166" s="1141"/>
      <c r="V166" s="1141"/>
      <c r="W166" s="1141"/>
      <c r="X166" s="1142"/>
    </row>
    <row r="167" spans="1:24" s="219" customFormat="1" ht="10.5" hidden="1" customHeight="1">
      <c r="A167" s="1134"/>
      <c r="B167" s="1135"/>
      <c r="C167" s="1135"/>
      <c r="D167" s="1135"/>
      <c r="E167" s="1136"/>
      <c r="F167" s="1143"/>
      <c r="G167" s="1144"/>
      <c r="H167" s="1144"/>
      <c r="I167" s="1144"/>
      <c r="J167" s="1144"/>
      <c r="K167" s="1144"/>
      <c r="L167" s="1144"/>
      <c r="M167" s="1144"/>
      <c r="N167" s="1144"/>
      <c r="O167" s="1144"/>
      <c r="P167" s="1144"/>
      <c r="Q167" s="1144"/>
      <c r="R167" s="1144"/>
      <c r="S167" s="1144"/>
      <c r="T167" s="1144"/>
      <c r="U167" s="1144"/>
      <c r="V167" s="1144"/>
      <c r="W167" s="1144"/>
      <c r="X167" s="1145"/>
    </row>
    <row r="168" spans="1:24" s="219" customFormat="1" ht="18" hidden="1" customHeight="1">
      <c r="A168" s="1146" t="s">
        <v>340</v>
      </c>
      <c r="B168" s="1147"/>
      <c r="C168" s="1147"/>
      <c r="D168" s="1147"/>
      <c r="E168" s="1148"/>
      <c r="F168" s="1360" t="s">
        <v>341</v>
      </c>
      <c r="G168" s="1121"/>
      <c r="H168" s="1121">
        <f>入力画面!D5</f>
        <v>0</v>
      </c>
      <c r="I168" s="1121"/>
      <c r="J168" s="1121"/>
      <c r="K168" s="1121"/>
      <c r="L168" s="1121"/>
      <c r="M168" s="1121"/>
      <c r="N168" s="1121" t="s">
        <v>342</v>
      </c>
      <c r="O168" s="1121"/>
      <c r="P168" s="1361">
        <f>入力画面!D4</f>
        <v>0</v>
      </c>
      <c r="Q168" s="1361"/>
      <c r="R168" s="1361"/>
      <c r="S168" s="1361"/>
      <c r="T168" s="1361"/>
      <c r="U168" s="1361"/>
      <c r="V168" s="1361"/>
      <c r="W168" s="1361"/>
      <c r="X168" s="1362"/>
    </row>
    <row r="169" spans="1:24" s="219" customFormat="1" ht="18" hidden="1" customHeight="1">
      <c r="A169" s="1149"/>
      <c r="B169" s="1150"/>
      <c r="C169" s="1150"/>
      <c r="D169" s="1150"/>
      <c r="E169" s="1151"/>
      <c r="F169" s="1124" t="s">
        <v>343</v>
      </c>
      <c r="G169" s="1125"/>
      <c r="H169" s="1125">
        <f>入力画面!D6</f>
        <v>0</v>
      </c>
      <c r="I169" s="1125"/>
      <c r="J169" s="1125"/>
      <c r="K169" s="1125"/>
      <c r="L169" s="1125"/>
      <c r="M169" s="1125"/>
      <c r="N169" s="1125" t="s">
        <v>344</v>
      </c>
      <c r="O169" s="1125"/>
      <c r="P169" s="1126">
        <f>入力画面!D7</f>
        <v>0</v>
      </c>
      <c r="Q169" s="1126"/>
      <c r="R169" s="1126"/>
      <c r="S169" s="1126"/>
      <c r="T169" s="1126"/>
      <c r="U169" s="1126"/>
      <c r="V169" s="1126"/>
      <c r="W169" s="1126"/>
      <c r="X169" s="1127"/>
    </row>
    <row r="170" spans="1:24" s="219" customFormat="1" ht="13.5" hidden="1" customHeight="1">
      <c r="A170" s="239"/>
      <c r="B170" s="239"/>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row>
    <row r="171" spans="1:24" s="220" customFormat="1" ht="13.5" hidden="1" customHeight="1">
      <c r="A171" s="241"/>
      <c r="B171" s="1128" t="s">
        <v>355</v>
      </c>
      <c r="C171" s="1128"/>
      <c r="D171" s="1128"/>
      <c r="E171" s="1128"/>
      <c r="F171" s="1128"/>
      <c r="G171" s="1128"/>
      <c r="H171" s="1128"/>
      <c r="I171" s="1128"/>
      <c r="J171" s="1128"/>
      <c r="K171" s="1128"/>
      <c r="L171" s="1128"/>
      <c r="M171" s="1128"/>
      <c r="N171" s="1128"/>
      <c r="O171" s="1128"/>
      <c r="P171" s="1128"/>
      <c r="Q171" s="1128"/>
      <c r="R171" s="1128"/>
      <c r="S171" s="1128"/>
      <c r="T171" s="1128"/>
      <c r="U171" s="1128"/>
      <c r="V171" s="1128"/>
      <c r="W171" s="1128"/>
      <c r="X171" s="1128"/>
    </row>
    <row r="172" spans="1:24" s="220" customFormat="1" ht="13.5" hidden="1" customHeight="1">
      <c r="A172" s="241"/>
      <c r="B172" s="1128"/>
      <c r="C172" s="1128"/>
      <c r="D172" s="1128"/>
      <c r="E172" s="1128"/>
      <c r="F172" s="1128"/>
      <c r="G172" s="1128"/>
      <c r="H172" s="1128"/>
      <c r="I172" s="1128"/>
      <c r="J172" s="1128"/>
      <c r="K172" s="1128"/>
      <c r="L172" s="1128"/>
      <c r="M172" s="1128"/>
      <c r="N172" s="1128"/>
      <c r="O172" s="1128"/>
      <c r="P172" s="1128"/>
      <c r="Q172" s="1128"/>
      <c r="R172" s="1128"/>
      <c r="S172" s="1128"/>
      <c r="T172" s="1128"/>
      <c r="U172" s="1128"/>
      <c r="V172" s="1128"/>
      <c r="W172" s="1128"/>
      <c r="X172" s="1128"/>
    </row>
    <row r="173" spans="1:24" s="220" customFormat="1" ht="6" hidden="1" customHeight="1">
      <c r="A173" s="241"/>
      <c r="B173" s="365"/>
      <c r="C173" s="365"/>
      <c r="D173" s="365"/>
      <c r="E173" s="365"/>
      <c r="F173" s="365"/>
      <c r="G173" s="365"/>
      <c r="H173" s="365"/>
      <c r="I173" s="365"/>
      <c r="J173" s="365"/>
      <c r="K173" s="365"/>
      <c r="L173" s="365"/>
      <c r="M173" s="365"/>
      <c r="N173" s="365"/>
      <c r="O173" s="365"/>
      <c r="P173" s="365"/>
      <c r="Q173" s="365"/>
      <c r="R173" s="365"/>
      <c r="S173" s="365"/>
      <c r="T173" s="365"/>
      <c r="U173" s="365"/>
      <c r="V173" s="365"/>
      <c r="W173" s="365"/>
      <c r="X173" s="365"/>
    </row>
    <row r="174" spans="1:24" s="219" customFormat="1" ht="13.5" hidden="1" customHeight="1">
      <c r="A174" s="393"/>
      <c r="B174" s="1116" t="s">
        <v>356</v>
      </c>
      <c r="C174" s="1116"/>
      <c r="D174" s="1117"/>
      <c r="E174" s="1117"/>
      <c r="F174" s="394" t="s">
        <v>357</v>
      </c>
      <c r="G174" s="239"/>
      <c r="H174" s="394" t="s">
        <v>358</v>
      </c>
      <c r="I174" s="239"/>
      <c r="J174" s="394" t="s">
        <v>359</v>
      </c>
      <c r="K174" s="393"/>
      <c r="L174" s="393"/>
      <c r="M174" s="393"/>
      <c r="N174" s="393"/>
      <c r="O174" s="393"/>
      <c r="P174" s="393"/>
      <c r="Q174" s="393"/>
      <c r="R174" s="393"/>
      <c r="S174" s="393"/>
      <c r="T174" s="393"/>
      <c r="U174" s="393"/>
      <c r="V174" s="393"/>
      <c r="W174" s="393"/>
      <c r="X174" s="393"/>
    </row>
    <row r="175" spans="1:24" s="219" customFormat="1" ht="13.5" hidden="1" customHeight="1">
      <c r="A175" s="393"/>
      <c r="B175" s="393"/>
      <c r="C175" s="393"/>
      <c r="D175" s="393"/>
      <c r="E175" s="393"/>
      <c r="F175" s="393"/>
      <c r="G175" s="393"/>
      <c r="H175" s="393"/>
      <c r="I175" s="393"/>
      <c r="J175" s="393"/>
      <c r="K175" s="393"/>
      <c r="L175" s="393"/>
      <c r="M175" s="239"/>
      <c r="N175" s="393"/>
      <c r="O175" s="238" t="s">
        <v>220</v>
      </c>
      <c r="P175" s="395"/>
      <c r="Q175" s="395"/>
      <c r="R175" s="395"/>
      <c r="S175" s="393"/>
      <c r="T175" s="393"/>
      <c r="U175" s="393"/>
      <c r="V175" s="393"/>
      <c r="W175" s="393"/>
      <c r="X175" s="393"/>
    </row>
    <row r="176" spans="1:24" s="219" customFormat="1" ht="13.5" hidden="1" customHeight="1">
      <c r="A176" s="239"/>
      <c r="B176" s="239"/>
      <c r="C176" s="239"/>
      <c r="D176" s="239"/>
      <c r="E176" s="239"/>
      <c r="F176" s="239"/>
      <c r="G176" s="239"/>
      <c r="H176" s="239"/>
      <c r="I176" s="239"/>
      <c r="J176" s="239"/>
      <c r="K176" s="239"/>
      <c r="L176" s="239"/>
      <c r="M176" s="239"/>
      <c r="N176" s="239"/>
      <c r="O176" s="395"/>
      <c r="P176" s="395"/>
      <c r="Q176" s="395"/>
      <c r="R176" s="395"/>
      <c r="S176" s="239"/>
      <c r="T176" s="239"/>
      <c r="U176" s="239"/>
      <c r="V176" s="239"/>
      <c r="W176" s="239"/>
      <c r="X176" s="239"/>
    </row>
    <row r="177" spans="1:24" s="219" customFormat="1" ht="13.5" hidden="1" customHeight="1">
      <c r="A177" s="239"/>
      <c r="B177" s="239"/>
      <c r="C177" s="239"/>
      <c r="D177" s="239"/>
      <c r="E177" s="239"/>
      <c r="F177" s="239"/>
      <c r="G177" s="239"/>
      <c r="H177" s="239"/>
      <c r="I177" s="239"/>
      <c r="J177" s="239"/>
      <c r="K177" s="239"/>
      <c r="L177" s="239"/>
      <c r="M177" s="239"/>
      <c r="N177" s="239"/>
      <c r="O177" s="239"/>
      <c r="P177" s="239"/>
      <c r="Q177" s="242"/>
      <c r="R177" s="242"/>
      <c r="S177" s="242"/>
      <c r="T177" s="242"/>
      <c r="U177" s="242"/>
      <c r="V177" s="239"/>
      <c r="W177" s="239"/>
      <c r="X177" s="239"/>
    </row>
    <row r="178" spans="1:24" s="220" customFormat="1" ht="13.5" hidden="1" customHeight="1">
      <c r="A178" s="396" t="s">
        <v>360</v>
      </c>
      <c r="B178" s="1118" t="s">
        <v>361</v>
      </c>
      <c r="C178" s="1118"/>
      <c r="D178" s="1118"/>
      <c r="E178" s="1118"/>
      <c r="F178" s="1118"/>
      <c r="G178" s="1118"/>
      <c r="H178" s="1118"/>
      <c r="I178" s="1118"/>
      <c r="J178" s="1118"/>
      <c r="K178" s="1118"/>
      <c r="L178" s="1118"/>
      <c r="M178" s="1118"/>
      <c r="N178" s="1118"/>
      <c r="O178" s="1118"/>
      <c r="P178" s="1118"/>
      <c r="Q178" s="1118"/>
      <c r="R178" s="1118"/>
      <c r="S178" s="1118"/>
      <c r="T178" s="1118"/>
      <c r="U178" s="1118"/>
      <c r="V178" s="1118"/>
      <c r="W178" s="1118"/>
      <c r="X178" s="1118"/>
    </row>
    <row r="179" spans="1:24" s="219" customFormat="1" ht="13.5" hidden="1" customHeight="1">
      <c r="A179" s="397"/>
      <c r="B179" s="1118"/>
      <c r="C179" s="1118"/>
      <c r="D179" s="1118"/>
      <c r="E179" s="1118"/>
      <c r="F179" s="1118"/>
      <c r="G179" s="1118"/>
      <c r="H179" s="1118"/>
      <c r="I179" s="1118"/>
      <c r="J179" s="1118"/>
      <c r="K179" s="1118"/>
      <c r="L179" s="1118"/>
      <c r="M179" s="1118"/>
      <c r="N179" s="1118"/>
      <c r="O179" s="1118"/>
      <c r="P179" s="1118"/>
      <c r="Q179" s="1118"/>
      <c r="R179" s="1118"/>
      <c r="S179" s="1118"/>
      <c r="T179" s="1118"/>
      <c r="U179" s="1118"/>
      <c r="V179" s="1118"/>
      <c r="W179" s="1118"/>
      <c r="X179" s="1118"/>
    </row>
  </sheetData>
  <sheetProtection selectLockedCells="1"/>
  <mergeCells count="152">
    <mergeCell ref="R4:S4"/>
    <mergeCell ref="A5:X5"/>
    <mergeCell ref="O9:P9"/>
    <mergeCell ref="Q9:X9"/>
    <mergeCell ref="O10:P10"/>
    <mergeCell ref="Q10:X10"/>
    <mergeCell ref="N1:P1"/>
    <mergeCell ref="Q1:X1"/>
    <mergeCell ref="N2:P2"/>
    <mergeCell ref="Q2:X2"/>
    <mergeCell ref="B16:X16"/>
    <mergeCell ref="A18:E18"/>
    <mergeCell ref="F18:O18"/>
    <mergeCell ref="P18:Q18"/>
    <mergeCell ref="R18:X18"/>
    <mergeCell ref="A19:E22"/>
    <mergeCell ref="F20:X22"/>
    <mergeCell ref="O11:P11"/>
    <mergeCell ref="Q11:W11"/>
    <mergeCell ref="O13:P13"/>
    <mergeCell ref="Q13:X13"/>
    <mergeCell ref="O14:P14"/>
    <mergeCell ref="Q14:W14"/>
    <mergeCell ref="A23:A29"/>
    <mergeCell ref="B23:E23"/>
    <mergeCell ref="F23:X23"/>
    <mergeCell ref="B24:E25"/>
    <mergeCell ref="F24:X25"/>
    <mergeCell ref="B26:E29"/>
    <mergeCell ref="F26:X29"/>
    <mergeCell ref="A34:X34"/>
    <mergeCell ref="A35:M35"/>
    <mergeCell ref="N35:T35"/>
    <mergeCell ref="U35:X35"/>
    <mergeCell ref="A30:E33"/>
    <mergeCell ref="H32:M32"/>
    <mergeCell ref="P32:W32"/>
    <mergeCell ref="H33:U33"/>
    <mergeCell ref="L30:X30"/>
    <mergeCell ref="L31:X31"/>
    <mergeCell ref="N36:T36"/>
    <mergeCell ref="U36:X36"/>
    <mergeCell ref="B61:E61"/>
    <mergeCell ref="B64:E66"/>
    <mergeCell ref="F64:X66"/>
    <mergeCell ref="F61:X61"/>
    <mergeCell ref="A61:A69"/>
    <mergeCell ref="R45:S45"/>
    <mergeCell ref="A46:X46"/>
    <mergeCell ref="Q52:U52"/>
    <mergeCell ref="B54:X54"/>
    <mergeCell ref="A56:E56"/>
    <mergeCell ref="F56:X56"/>
    <mergeCell ref="N42:P42"/>
    <mergeCell ref="Q42:X42"/>
    <mergeCell ref="N43:P43"/>
    <mergeCell ref="Q43:X43"/>
    <mergeCell ref="A57:E57"/>
    <mergeCell ref="F57:O57"/>
    <mergeCell ref="P57:Q57"/>
    <mergeCell ref="R57:X57"/>
    <mergeCell ref="A58:E60"/>
    <mergeCell ref="F58:X60"/>
    <mergeCell ref="N82:P82"/>
    <mergeCell ref="Q82:X82"/>
    <mergeCell ref="N37:T37"/>
    <mergeCell ref="U37:X37"/>
    <mergeCell ref="N83:P83"/>
    <mergeCell ref="Q83:X83"/>
    <mergeCell ref="F62:X63"/>
    <mergeCell ref="A70:E70"/>
    <mergeCell ref="F70:K70"/>
    <mergeCell ref="L70:O70"/>
    <mergeCell ref="P70:W70"/>
    <mergeCell ref="F67:X67"/>
    <mergeCell ref="F68:I68"/>
    <mergeCell ref="K68:X68"/>
    <mergeCell ref="B62:E63"/>
    <mergeCell ref="B67:E67"/>
    <mergeCell ref="B68:E68"/>
    <mergeCell ref="B69:E69"/>
    <mergeCell ref="F69:M69"/>
    <mergeCell ref="O69:X69"/>
    <mergeCell ref="A71:E77"/>
    <mergeCell ref="J77:V77"/>
    <mergeCell ref="A97:E99"/>
    <mergeCell ref="F97:X99"/>
    <mergeCell ref="A100:E101"/>
    <mergeCell ref="F100:X101"/>
    <mergeCell ref="A102:E102"/>
    <mergeCell ref="R85:S85"/>
    <mergeCell ref="A86:X86"/>
    <mergeCell ref="O92:P92"/>
    <mergeCell ref="R92:V92"/>
    <mergeCell ref="B94:W94"/>
    <mergeCell ref="A96:E96"/>
    <mergeCell ref="F96:O96"/>
    <mergeCell ref="P96:Q96"/>
    <mergeCell ref="R96:X96"/>
    <mergeCell ref="F102:M102"/>
    <mergeCell ref="O102:X102"/>
    <mergeCell ref="B122:X122"/>
    <mergeCell ref="C126:X128"/>
    <mergeCell ref="A114:E115"/>
    <mergeCell ref="F114:X115"/>
    <mergeCell ref="A116:E117"/>
    <mergeCell ref="F116:X117"/>
    <mergeCell ref="E119:M119"/>
    <mergeCell ref="G120:L120"/>
    <mergeCell ref="A104:E110"/>
    <mergeCell ref="J110:V110"/>
    <mergeCell ref="A111:E112"/>
    <mergeCell ref="P111:Q111"/>
    <mergeCell ref="P112:Q112"/>
    <mergeCell ref="A113:E113"/>
    <mergeCell ref="F113:G113"/>
    <mergeCell ref="A145:E147"/>
    <mergeCell ref="F145:X147"/>
    <mergeCell ref="A148:E148"/>
    <mergeCell ref="F148:O148"/>
    <mergeCell ref="A149:E150"/>
    <mergeCell ref="F149:X150"/>
    <mergeCell ref="R133:S133"/>
    <mergeCell ref="A134:X134"/>
    <mergeCell ref="Q138:X138"/>
    <mergeCell ref="Q139:W139"/>
    <mergeCell ref="Q141:U141"/>
    <mergeCell ref="B143:W143"/>
    <mergeCell ref="Q130:X130"/>
    <mergeCell ref="N130:P130"/>
    <mergeCell ref="B171:X172"/>
    <mergeCell ref="B174:C174"/>
    <mergeCell ref="D174:E174"/>
    <mergeCell ref="B178:X179"/>
    <mergeCell ref="Q131:X131"/>
    <mergeCell ref="N131:P131"/>
    <mergeCell ref="A168:E169"/>
    <mergeCell ref="F168:G168"/>
    <mergeCell ref="H168:M168"/>
    <mergeCell ref="N168:O168"/>
    <mergeCell ref="P168:X168"/>
    <mergeCell ref="F169:G169"/>
    <mergeCell ref="H169:M169"/>
    <mergeCell ref="N169:O169"/>
    <mergeCell ref="P169:X169"/>
    <mergeCell ref="A151:E163"/>
    <mergeCell ref="F151:N151"/>
    <mergeCell ref="O151:X151"/>
    <mergeCell ref="F152:N163"/>
    <mergeCell ref="O152:X163"/>
    <mergeCell ref="A164:E167"/>
    <mergeCell ref="F164:X167"/>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3" manualBreakCount="3">
    <brk id="41" max="16383" man="1"/>
    <brk id="81" max="16383" man="1"/>
    <brk id="128"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66FFCC"/>
  </sheetPr>
  <dimension ref="A1:AQ174"/>
  <sheetViews>
    <sheetView showGridLines="0" showOutlineSymbols="0" view="pageBreakPreview" zoomScaleNormal="100" zoomScaleSheetLayoutView="100" workbookViewId="0">
      <selection activeCell="Q98" sqref="Q98:X98"/>
    </sheetView>
  </sheetViews>
  <sheetFormatPr defaultColWidth="3.75" defaultRowHeight="26.1" customHeight="1"/>
  <cols>
    <col min="1" max="24" width="3.625" customWidth="1"/>
  </cols>
  <sheetData>
    <row r="1" spans="1:24" s="28" customFormat="1" ht="18" customHeight="1" thickBot="1">
      <c r="A1" s="105" t="s">
        <v>657</v>
      </c>
      <c r="N1" s="1059" t="s">
        <v>26</v>
      </c>
      <c r="O1" s="1025"/>
      <c r="P1" s="1026"/>
      <c r="Q1" s="1059" t="str">
        <f>IF(入力画面!$D$81="","",入力画面!$D$81)</f>
        <v/>
      </c>
      <c r="R1" s="1060"/>
      <c r="S1" s="1060"/>
      <c r="T1" s="1060"/>
      <c r="U1" s="1060"/>
      <c r="V1" s="1060"/>
      <c r="W1" s="1060"/>
      <c r="X1" s="1061"/>
    </row>
    <row r="2" spans="1:24" s="28" customFormat="1" ht="18" customHeight="1" thickBot="1">
      <c r="A2" s="35"/>
      <c r="N2" s="1059" t="s">
        <v>52</v>
      </c>
      <c r="O2" s="1025"/>
      <c r="P2" s="1026"/>
      <c r="Q2" s="985" t="s">
        <v>172</v>
      </c>
      <c r="R2" s="985"/>
      <c r="S2" s="985"/>
      <c r="T2" s="985"/>
      <c r="U2" s="985"/>
      <c r="V2" s="985"/>
      <c r="W2" s="985"/>
      <c r="X2" s="986"/>
    </row>
    <row r="3" spans="1:24" s="28" customFormat="1" ht="18" customHeight="1">
      <c r="A3" s="35"/>
      <c r="N3" s="30"/>
      <c r="O3" s="30"/>
      <c r="P3" s="30"/>
      <c r="Q3" s="108"/>
      <c r="R3" s="52"/>
      <c r="S3" s="52"/>
      <c r="T3" s="108"/>
      <c r="U3" s="52"/>
      <c r="V3" s="52"/>
      <c r="W3" s="109"/>
      <c r="X3" s="109"/>
    </row>
    <row r="4" spans="1:24" s="51" customFormat="1" ht="18" customHeight="1">
      <c r="A4" s="60"/>
      <c r="P4" s="61"/>
      <c r="Q4" s="64" t="s">
        <v>96</v>
      </c>
      <c r="R4" s="1062"/>
      <c r="S4" s="1062"/>
      <c r="T4" s="61" t="s">
        <v>3</v>
      </c>
      <c r="V4" s="61" t="s">
        <v>4</v>
      </c>
      <c r="W4" s="61"/>
      <c r="X4" s="61" t="s">
        <v>5</v>
      </c>
    </row>
    <row r="5" spans="1:24" s="51" customFormat="1" ht="18" customHeight="1">
      <c r="A5" s="1063" t="s">
        <v>582</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4" s="51" customFormat="1" ht="18" customHeight="1">
      <c r="A6" s="62"/>
      <c r="B6" s="51" t="s">
        <v>162</v>
      </c>
    </row>
    <row r="7" spans="1:24" s="51" customFormat="1" ht="18" customHeight="1">
      <c r="A7" s="62"/>
      <c r="F7" s="51" t="s">
        <v>128</v>
      </c>
    </row>
    <row r="8" spans="1:24" s="51" customFormat="1" ht="18" customHeight="1">
      <c r="A8" s="62"/>
      <c r="O8" s="28"/>
      <c r="P8" s="28"/>
      <c r="Q8" s="28"/>
      <c r="R8" s="28"/>
      <c r="S8" s="28"/>
      <c r="T8" s="28"/>
      <c r="U8" s="28"/>
      <c r="V8" s="28"/>
      <c r="W8" s="28"/>
      <c r="X8" s="28"/>
    </row>
    <row r="9" spans="1:24" s="51" customFormat="1" ht="18" customHeight="1">
      <c r="A9" s="62"/>
      <c r="N9" s="63"/>
    </row>
    <row r="10" spans="1:24" s="51" customFormat="1" ht="18" customHeight="1">
      <c r="A10" s="62"/>
      <c r="M10" s="51" t="s">
        <v>159</v>
      </c>
      <c r="S10" s="51" t="s">
        <v>219</v>
      </c>
    </row>
    <row r="11" spans="1:24" s="51" customFormat="1" ht="18" customHeight="1">
      <c r="A11" s="62"/>
      <c r="N11" s="63"/>
      <c r="O11" s="50"/>
      <c r="P11" s="64"/>
      <c r="Q11" s="1042"/>
      <c r="R11" s="1042"/>
      <c r="S11" s="1042"/>
      <c r="T11" s="1042"/>
      <c r="U11" s="1042"/>
      <c r="V11" s="28"/>
      <c r="X11" s="28"/>
    </row>
    <row r="12" spans="1:24" s="51" customFormat="1" ht="18" customHeight="1">
      <c r="A12" s="62"/>
      <c r="N12" s="63"/>
      <c r="O12" s="26"/>
      <c r="P12" s="26"/>
      <c r="Q12" s="26"/>
      <c r="R12" s="30"/>
      <c r="S12" s="30"/>
      <c r="T12" s="30"/>
      <c r="U12" s="30"/>
      <c r="V12" s="28"/>
      <c r="W12" s="28"/>
      <c r="X12" s="28"/>
    </row>
    <row r="13" spans="1:24" s="51" customFormat="1" ht="18" customHeight="1">
      <c r="A13" s="62"/>
      <c r="B13" s="1217" t="s">
        <v>91</v>
      </c>
      <c r="C13" s="939"/>
      <c r="D13" s="939"/>
      <c r="E13" s="939"/>
      <c r="F13" s="939"/>
      <c r="G13" s="939"/>
      <c r="H13" s="939"/>
      <c r="I13" s="939"/>
      <c r="J13" s="939"/>
      <c r="K13" s="939"/>
      <c r="L13" s="939"/>
      <c r="M13" s="939"/>
      <c r="N13" s="939"/>
      <c r="O13" s="939"/>
      <c r="P13" s="939"/>
      <c r="Q13" s="939"/>
      <c r="R13" s="939"/>
      <c r="S13" s="939"/>
      <c r="T13" s="939"/>
      <c r="U13" s="939"/>
      <c r="V13" s="939"/>
      <c r="W13" s="939"/>
      <c r="X13" s="939"/>
    </row>
    <row r="14" spans="1:24" s="51" customFormat="1" ht="18" customHeight="1" thickBot="1">
      <c r="A14" s="64"/>
      <c r="B14" s="64"/>
      <c r="M14" s="51" t="s">
        <v>18</v>
      </c>
    </row>
    <row r="15" spans="1:24" s="51" customFormat="1" ht="18" customHeight="1" thickBot="1">
      <c r="A15" s="1292" t="s">
        <v>107</v>
      </c>
      <c r="B15" s="1293"/>
      <c r="C15" s="1293"/>
      <c r="D15" s="1293"/>
      <c r="E15" s="1294"/>
      <c r="F15" s="1227" t="str">
        <f>IF(入力画面!D89="","",入力画面!D89)</f>
        <v/>
      </c>
      <c r="G15" s="1267"/>
      <c r="H15" s="1267"/>
      <c r="I15" s="1267"/>
      <c r="J15" s="1267"/>
      <c r="K15" s="1267"/>
      <c r="L15" s="1267"/>
      <c r="M15" s="1267"/>
      <c r="N15" s="1267"/>
      <c r="O15" s="1267"/>
      <c r="P15" s="1267"/>
      <c r="Q15" s="1267"/>
      <c r="R15" s="1267"/>
      <c r="S15" s="1267"/>
      <c r="T15" s="1267"/>
      <c r="U15" s="1267"/>
      <c r="V15" s="1267"/>
      <c r="W15" s="1267"/>
      <c r="X15" s="1268"/>
    </row>
    <row r="16" spans="1:24" s="51" customFormat="1" ht="27.95" customHeight="1" thickBot="1">
      <c r="A16" s="1224" t="s">
        <v>173</v>
      </c>
      <c r="B16" s="1269"/>
      <c r="C16" s="1269"/>
      <c r="D16" s="1269"/>
      <c r="E16" s="1270"/>
      <c r="F16" s="1462" t="str">
        <f>IF(入力画面!D94="","",入力画面!D94)</f>
        <v/>
      </c>
      <c r="G16" s="1049"/>
      <c r="H16" s="1049"/>
      <c r="I16" s="1049"/>
      <c r="J16" s="1049"/>
      <c r="K16" s="1049"/>
      <c r="L16" s="1049"/>
      <c r="M16" s="1049"/>
      <c r="N16" s="1049"/>
      <c r="O16" s="1050"/>
      <c r="P16" s="1272" t="s">
        <v>15</v>
      </c>
      <c r="Q16" s="1273"/>
      <c r="R16" s="1427" t="str">
        <f>IF(入力画面!D95="","",入力画面!D95)</f>
        <v/>
      </c>
      <c r="S16" s="1057"/>
      <c r="T16" s="1057"/>
      <c r="U16" s="1057"/>
      <c r="V16" s="1057"/>
      <c r="W16" s="1057"/>
      <c r="X16" s="1058"/>
    </row>
    <row r="17" spans="1:24" s="51" customFormat="1" ht="18" customHeight="1">
      <c r="A17" s="1190" t="s">
        <v>598</v>
      </c>
      <c r="B17" s="1406"/>
      <c r="C17" s="1406"/>
      <c r="D17" s="1406"/>
      <c r="E17" s="1407"/>
      <c r="F17" s="1283" t="str">
        <f>IF(入力画面!D97="","",入力画面!D97)</f>
        <v/>
      </c>
      <c r="G17" s="1284"/>
      <c r="H17" s="1284"/>
      <c r="I17" s="1284"/>
      <c r="J17" s="1284"/>
      <c r="K17" s="1284"/>
      <c r="L17" s="1284"/>
      <c r="M17" s="1284"/>
      <c r="N17" s="1284"/>
      <c r="O17" s="1284"/>
      <c r="P17" s="1284"/>
      <c r="Q17" s="1284"/>
      <c r="R17" s="1284"/>
      <c r="S17" s="1284"/>
      <c r="T17" s="1284"/>
      <c r="U17" s="1284"/>
      <c r="V17" s="1284"/>
      <c r="W17" s="1284"/>
      <c r="X17" s="1285"/>
    </row>
    <row r="18" spans="1:24" s="51" customFormat="1" ht="18" customHeight="1">
      <c r="A18" s="1302"/>
      <c r="B18" s="1300"/>
      <c r="C18" s="1300"/>
      <c r="D18" s="1300"/>
      <c r="E18" s="1301"/>
      <c r="F18" s="1286"/>
      <c r="G18" s="1287"/>
      <c r="H18" s="1287"/>
      <c r="I18" s="1287"/>
      <c r="J18" s="1287"/>
      <c r="K18" s="1287"/>
      <c r="L18" s="1287"/>
      <c r="M18" s="1287"/>
      <c r="N18" s="1287"/>
      <c r="O18" s="1287"/>
      <c r="P18" s="1287"/>
      <c r="Q18" s="1287"/>
      <c r="R18" s="1287"/>
      <c r="S18" s="1287"/>
      <c r="T18" s="1287"/>
      <c r="U18" s="1287"/>
      <c r="V18" s="1287"/>
      <c r="W18" s="1287"/>
      <c r="X18" s="1288"/>
    </row>
    <row r="19" spans="1:24" s="51" customFormat="1" ht="18" customHeight="1" thickBot="1">
      <c r="A19" s="1303"/>
      <c r="B19" s="1304"/>
      <c r="C19" s="1304"/>
      <c r="D19" s="1304"/>
      <c r="E19" s="1305"/>
      <c r="F19" s="1289"/>
      <c r="G19" s="1290"/>
      <c r="H19" s="1290"/>
      <c r="I19" s="1290"/>
      <c r="J19" s="1290"/>
      <c r="K19" s="1290"/>
      <c r="L19" s="1290"/>
      <c r="M19" s="1290"/>
      <c r="N19" s="1290"/>
      <c r="O19" s="1290"/>
      <c r="P19" s="1290"/>
      <c r="Q19" s="1290"/>
      <c r="R19" s="1290"/>
      <c r="S19" s="1290"/>
      <c r="T19" s="1290"/>
      <c r="U19" s="1290"/>
      <c r="V19" s="1290"/>
      <c r="W19" s="1290"/>
      <c r="X19" s="1291"/>
    </row>
    <row r="20" spans="1:24" s="51" customFormat="1" ht="18" customHeight="1">
      <c r="A20" s="1247" t="s">
        <v>624</v>
      </c>
      <c r="B20" s="1442" t="s">
        <v>625</v>
      </c>
      <c r="C20" s="1442"/>
      <c r="D20" s="1442"/>
      <c r="E20" s="1442"/>
      <c r="F20" s="1412" t="str">
        <f>IF(入力画面!D22="","",入力画面!D22)</f>
        <v/>
      </c>
      <c r="G20" s="1412"/>
      <c r="H20" s="1412"/>
      <c r="I20" s="1412"/>
      <c r="J20" s="1412"/>
      <c r="K20" s="1412"/>
      <c r="L20" s="1412"/>
      <c r="M20" s="1412"/>
      <c r="N20" s="1412"/>
      <c r="O20" s="1412"/>
      <c r="P20" s="1412"/>
      <c r="Q20" s="1412"/>
      <c r="R20" s="1412"/>
      <c r="S20" s="1412"/>
      <c r="T20" s="1412"/>
      <c r="U20" s="1412"/>
      <c r="V20" s="1412"/>
      <c r="W20" s="1412"/>
      <c r="X20" s="1413"/>
    </row>
    <row r="21" spans="1:24" s="51" customFormat="1" ht="18" customHeight="1">
      <c r="A21" s="1248"/>
      <c r="B21" s="1428" t="s">
        <v>620</v>
      </c>
      <c r="C21" s="1428"/>
      <c r="D21" s="1428"/>
      <c r="E21" s="1428"/>
      <c r="F21" s="1443" t="str">
        <f>"  "&amp;入力画面!$D$23&amp;"  "&amp;入力画面!$F$23&amp;"  "&amp;入力画面!$H$23&amp;"      "&amp;"("&amp;入力画面!$J$23&amp;"  "&amp;入力画面!$O$23&amp;"  "&amp;入力画面!$R$23&amp;")"</f>
        <v xml:space="preserve">  全体  X  症例      (１症例当たり最大  X  報告)</v>
      </c>
      <c r="G21" s="885"/>
      <c r="H21" s="885"/>
      <c r="I21" s="885"/>
      <c r="J21" s="885"/>
      <c r="K21" s="885"/>
      <c r="L21" s="885"/>
      <c r="M21" s="885"/>
      <c r="N21" s="885"/>
      <c r="O21" s="885"/>
      <c r="P21" s="885"/>
      <c r="Q21" s="885"/>
      <c r="R21" s="885"/>
      <c r="S21" s="885"/>
      <c r="T21" s="885"/>
      <c r="U21" s="885"/>
      <c r="V21" s="885"/>
      <c r="W21" s="885"/>
      <c r="X21" s="1463"/>
    </row>
    <row r="22" spans="1:24" s="51" customFormat="1" ht="18" customHeight="1">
      <c r="A22" s="1248"/>
      <c r="B22" s="1428"/>
      <c r="C22" s="1428"/>
      <c r="D22" s="1428"/>
      <c r="E22" s="1428"/>
      <c r="F22" s="885"/>
      <c r="G22" s="885"/>
      <c r="H22" s="885"/>
      <c r="I22" s="885"/>
      <c r="J22" s="885"/>
      <c r="K22" s="885"/>
      <c r="L22" s="885"/>
      <c r="M22" s="885"/>
      <c r="N22" s="885"/>
      <c r="O22" s="885"/>
      <c r="P22" s="885"/>
      <c r="Q22" s="885"/>
      <c r="R22" s="885"/>
      <c r="S22" s="885"/>
      <c r="T22" s="885"/>
      <c r="U22" s="885"/>
      <c r="V22" s="885"/>
      <c r="W22" s="885"/>
      <c r="X22" s="1463"/>
    </row>
    <row r="23" spans="1:24" s="51" customFormat="1" ht="18" customHeight="1">
      <c r="A23" s="1248"/>
      <c r="B23" s="1428" t="s">
        <v>626</v>
      </c>
      <c r="C23" s="1428"/>
      <c r="D23" s="1428"/>
      <c r="E23" s="1428"/>
      <c r="F23" s="1443" t="str">
        <f>IF(入力画面!D26="","",入力画面!D26)</f>
        <v/>
      </c>
      <c r="G23" s="1443"/>
      <c r="H23" s="1443"/>
      <c r="I23" s="1443"/>
      <c r="J23" s="1443"/>
      <c r="K23" s="1443"/>
      <c r="L23" s="1443"/>
      <c r="M23" s="1443"/>
      <c r="N23" s="1443"/>
      <c r="O23" s="1443"/>
      <c r="P23" s="1443"/>
      <c r="Q23" s="1443"/>
      <c r="R23" s="1443"/>
      <c r="S23" s="1443"/>
      <c r="T23" s="1443"/>
      <c r="U23" s="1443"/>
      <c r="V23" s="1443"/>
      <c r="W23" s="1443"/>
      <c r="X23" s="1444"/>
    </row>
    <row r="24" spans="1:24" s="51" customFormat="1" ht="18" customHeight="1">
      <c r="A24" s="1248"/>
      <c r="B24" s="1428"/>
      <c r="C24" s="1428"/>
      <c r="D24" s="1428"/>
      <c r="E24" s="1428"/>
      <c r="F24" s="1443"/>
      <c r="G24" s="1443"/>
      <c r="H24" s="1443"/>
      <c r="I24" s="1443"/>
      <c r="J24" s="1443"/>
      <c r="K24" s="1443"/>
      <c r="L24" s="1443"/>
      <c r="M24" s="1443"/>
      <c r="N24" s="1443"/>
      <c r="O24" s="1443"/>
      <c r="P24" s="1443"/>
      <c r="Q24" s="1443"/>
      <c r="R24" s="1443"/>
      <c r="S24" s="1443"/>
      <c r="T24" s="1443"/>
      <c r="U24" s="1443"/>
      <c r="V24" s="1443"/>
      <c r="W24" s="1443"/>
      <c r="X24" s="1444"/>
    </row>
    <row r="25" spans="1:24" s="51" customFormat="1" ht="18" customHeight="1">
      <c r="A25" s="1248"/>
      <c r="B25" s="1428"/>
      <c r="C25" s="1428"/>
      <c r="D25" s="1428"/>
      <c r="E25" s="1428"/>
      <c r="F25" s="1443"/>
      <c r="G25" s="1443"/>
      <c r="H25" s="1443"/>
      <c r="I25" s="1443"/>
      <c r="J25" s="1443"/>
      <c r="K25" s="1443"/>
      <c r="L25" s="1443"/>
      <c r="M25" s="1443"/>
      <c r="N25" s="1443"/>
      <c r="O25" s="1443"/>
      <c r="P25" s="1443"/>
      <c r="Q25" s="1443"/>
      <c r="R25" s="1443"/>
      <c r="S25" s="1443"/>
      <c r="T25" s="1443"/>
      <c r="U25" s="1443"/>
      <c r="V25" s="1443"/>
      <c r="W25" s="1443"/>
      <c r="X25" s="1444"/>
    </row>
    <row r="26" spans="1:24" s="51" customFormat="1" ht="18" customHeight="1">
      <c r="A26" s="1248"/>
      <c r="B26" s="1387" t="s">
        <v>627</v>
      </c>
      <c r="C26" s="1388"/>
      <c r="D26" s="1388"/>
      <c r="E26" s="1389"/>
      <c r="F26" s="1421">
        <f>入力画面!$D30</f>
        <v>0</v>
      </c>
      <c r="G26" s="1422"/>
      <c r="H26" s="1422"/>
      <c r="I26" s="1422"/>
      <c r="J26" s="1422"/>
      <c r="K26" s="1422"/>
      <c r="L26" s="1422"/>
      <c r="M26" s="1422"/>
      <c r="N26" s="1422"/>
      <c r="O26" s="1422"/>
      <c r="P26" s="1422"/>
      <c r="Q26" s="1422"/>
      <c r="R26" s="1422"/>
      <c r="S26" s="1422"/>
      <c r="T26" s="1422"/>
      <c r="U26" s="1422"/>
      <c r="V26" s="1422"/>
      <c r="W26" s="1422"/>
      <c r="X26" s="1423"/>
    </row>
    <row r="27" spans="1:24" s="51" customFormat="1" ht="18" customHeight="1">
      <c r="A27" s="1248"/>
      <c r="B27" s="1387" t="s">
        <v>628</v>
      </c>
      <c r="C27" s="1388"/>
      <c r="D27" s="1388"/>
      <c r="E27" s="1389"/>
      <c r="F27" s="1426" t="str">
        <f>IF(入力画面!$D$32="","",入力画面!$D$32)</f>
        <v/>
      </c>
      <c r="G27" s="1424"/>
      <c r="H27" s="1424"/>
      <c r="I27" s="1424"/>
      <c r="J27" s="1424"/>
      <c r="K27" s="1424"/>
      <c r="L27" s="1424"/>
      <c r="M27" s="1424"/>
      <c r="N27" s="413" t="s">
        <v>630</v>
      </c>
      <c r="O27" s="1424" t="str">
        <f>IF(入力画面!Q$101=TRUE,入力画面!I$32,入力画面!I$100)</f>
        <v/>
      </c>
      <c r="P27" s="1424"/>
      <c r="Q27" s="1424"/>
      <c r="R27" s="1424"/>
      <c r="S27" s="1424"/>
      <c r="T27" s="1424"/>
      <c r="U27" s="1424"/>
      <c r="V27" s="1424"/>
      <c r="W27" s="1424"/>
      <c r="X27" s="1425"/>
    </row>
    <row r="28" spans="1:24" s="51" customFormat="1" ht="18" customHeight="1" thickBot="1">
      <c r="A28" s="1249"/>
      <c r="B28" s="1441" t="s">
        <v>605</v>
      </c>
      <c r="C28" s="1441"/>
      <c r="D28" s="1441"/>
      <c r="E28" s="1441"/>
      <c r="F28" s="1394" t="str">
        <f>IF(入力画面!$D$33="","",入力画面!$D$33)</f>
        <v/>
      </c>
      <c r="G28" s="1395"/>
      <c r="H28" s="1395"/>
      <c r="I28" s="1395"/>
      <c r="J28" s="1395"/>
      <c r="K28" s="1395"/>
      <c r="L28" s="1395"/>
      <c r="M28" s="1395"/>
      <c r="N28" s="119" t="s">
        <v>217</v>
      </c>
      <c r="O28" s="1107" t="str">
        <f>IF(入力画面!R$101=TRUE,入力画面!I$33,入力画面!I$101)</f>
        <v/>
      </c>
      <c r="P28" s="1107"/>
      <c r="Q28" s="1107"/>
      <c r="R28" s="1107"/>
      <c r="S28" s="1107"/>
      <c r="T28" s="1107"/>
      <c r="U28" s="1107"/>
      <c r="V28" s="1107"/>
      <c r="W28" s="1107"/>
      <c r="X28" s="1108"/>
    </row>
    <row r="29" spans="1:24" s="51" customFormat="1" ht="18" customHeight="1" thickBot="1">
      <c r="A29" s="1224" t="s">
        <v>78</v>
      </c>
      <c r="B29" s="1225"/>
      <c r="C29" s="1225"/>
      <c r="D29" s="1225"/>
      <c r="E29" s="1226"/>
      <c r="F29" s="1227" t="s">
        <v>108</v>
      </c>
      <c r="G29" s="1228"/>
      <c r="H29" s="1228"/>
      <c r="I29" s="1228"/>
      <c r="J29" s="1228"/>
      <c r="K29" s="1228"/>
      <c r="L29" s="1229" t="str">
        <f>IF(入力画面!N$101=TRUE,入力画面!A$37,入力画面!A$126)</f>
        <v/>
      </c>
      <c r="M29" s="1032"/>
      <c r="N29" s="1032"/>
      <c r="O29" s="1032"/>
      <c r="P29" s="1230" t="str">
        <f>"("&amp;入力画面!K$36&amp;"・"&amp;入力画面!G$37&amp;")"</f>
        <v>(・)</v>
      </c>
      <c r="Q29" s="1231"/>
      <c r="R29" s="1231"/>
      <c r="S29" s="1231"/>
      <c r="T29" s="1231"/>
      <c r="U29" s="1231"/>
      <c r="V29" s="1231"/>
      <c r="W29" s="1231"/>
      <c r="X29" s="54"/>
    </row>
    <row r="30" spans="1:24" s="51" customFormat="1" ht="18" customHeight="1">
      <c r="A30" s="1190" t="s">
        <v>548</v>
      </c>
      <c r="B30" s="1191"/>
      <c r="C30" s="1191"/>
      <c r="D30" s="1191"/>
      <c r="E30" s="1192"/>
      <c r="F30" s="57" t="s">
        <v>59</v>
      </c>
      <c r="G30" s="52" t="s">
        <v>185</v>
      </c>
      <c r="H30" s="52"/>
      <c r="I30" s="28"/>
      <c r="J30" s="28"/>
      <c r="K30" s="28"/>
      <c r="L30" s="28"/>
      <c r="M30" s="28"/>
      <c r="N30" s="28"/>
      <c r="O30" s="381" t="s">
        <v>11</v>
      </c>
      <c r="P30" s="52" t="s">
        <v>584</v>
      </c>
      <c r="Q30" s="28"/>
      <c r="R30" s="28"/>
      <c r="S30" s="28"/>
      <c r="T30" s="28"/>
      <c r="U30" s="28"/>
      <c r="V30" s="28"/>
      <c r="W30" s="28"/>
      <c r="X30" s="67"/>
    </row>
    <row r="31" spans="1:24" s="51" customFormat="1" ht="18" customHeight="1">
      <c r="A31" s="1193"/>
      <c r="B31" s="1194"/>
      <c r="C31" s="1194"/>
      <c r="D31" s="1194"/>
      <c r="E31" s="1195"/>
      <c r="F31" s="26" t="s">
        <v>97</v>
      </c>
      <c r="G31" s="28" t="s">
        <v>186</v>
      </c>
      <c r="H31" s="28"/>
      <c r="I31" s="28"/>
      <c r="J31" s="28"/>
      <c r="K31" s="28"/>
      <c r="L31" s="28"/>
      <c r="M31" s="28"/>
      <c r="N31" s="28"/>
      <c r="O31" s="28"/>
      <c r="P31" s="28"/>
      <c r="Q31" s="28"/>
      <c r="R31" s="28"/>
      <c r="S31" s="28"/>
      <c r="T31" s="28"/>
      <c r="U31" s="28"/>
      <c r="V31" s="28"/>
      <c r="W31" s="28"/>
      <c r="X31" s="67"/>
    </row>
    <row r="32" spans="1:24" s="51" customFormat="1" ht="18" customHeight="1">
      <c r="A32" s="1193"/>
      <c r="B32" s="1194"/>
      <c r="C32" s="1194"/>
      <c r="D32" s="1194"/>
      <c r="E32" s="1195"/>
      <c r="F32" s="26"/>
      <c r="G32" s="26" t="str">
        <f>IF(入力画面!M101=TRUE,"■","□")</f>
        <v>□</v>
      </c>
      <c r="H32" s="28" t="s">
        <v>518</v>
      </c>
      <c r="I32" s="28"/>
      <c r="J32" s="26"/>
      <c r="K32" s="28"/>
      <c r="L32" t="s">
        <v>519</v>
      </c>
      <c r="M32" s="381" t="str">
        <f>IF(入力画面!N101=TRUE,"■","□")</f>
        <v>□</v>
      </c>
      <c r="N32" s="332" t="s">
        <v>520</v>
      </c>
      <c r="O32" s="332"/>
      <c r="P32" s="332"/>
      <c r="Q32" s="332"/>
      <c r="R32" s="381" t="str">
        <f>IF(入力画面!O101=TRUE,"■","□")</f>
        <v>□</v>
      </c>
      <c r="S32" s="332" t="s">
        <v>521</v>
      </c>
      <c r="T32" s="332"/>
      <c r="U32" s="332"/>
      <c r="V32"/>
      <c r="W32" t="s">
        <v>522</v>
      </c>
      <c r="X32" s="67"/>
    </row>
    <row r="33" spans="1:24" s="51" customFormat="1" ht="18" customHeight="1">
      <c r="A33" s="1193"/>
      <c r="B33" s="1194"/>
      <c r="C33" s="1194"/>
      <c r="D33" s="1194"/>
      <c r="E33" s="1195"/>
      <c r="F33" s="26"/>
      <c r="G33" s="26" t="str">
        <f>IF(入力画面!P101=TRUE,"■","□")</f>
        <v>□</v>
      </c>
      <c r="H33" s="28" t="s">
        <v>239</v>
      </c>
      <c r="I33" s="28"/>
      <c r="J33" s="26"/>
      <c r="K33" s="28"/>
      <c r="L33"/>
      <c r="M33"/>
      <c r="N33"/>
      <c r="O33"/>
      <c r="P33"/>
      <c r="Q33"/>
      <c r="R33"/>
      <c r="S33"/>
      <c r="T33"/>
      <c r="U33"/>
      <c r="V33"/>
      <c r="W33" t="s">
        <v>523</v>
      </c>
      <c r="X33" s="67"/>
    </row>
    <row r="34" spans="1:24" s="51" customFormat="1" ht="18" customHeight="1">
      <c r="A34" s="1193"/>
      <c r="B34" s="1194"/>
      <c r="C34" s="1194"/>
      <c r="D34" s="1194"/>
      <c r="E34" s="1195"/>
      <c r="F34" s="26"/>
      <c r="G34" s="251"/>
      <c r="H34" s="61" t="s">
        <v>519</v>
      </c>
      <c r="I34" s="381" t="str">
        <f>IF(入力画面!Q101=TRUE,"■","□")</f>
        <v>□</v>
      </c>
      <c r="J34" s="382" t="s">
        <v>525</v>
      </c>
      <c r="K34" s="383"/>
      <c r="L34" s="381" t="str">
        <f>IF(入力画面!R101=TRUE,"■","□")</f>
        <v>□</v>
      </c>
      <c r="M34" s="382" t="s">
        <v>526</v>
      </c>
      <c r="N34" s="332"/>
      <c r="O34" s="381" t="str">
        <f>IF(入力画面!S101=TRUE,"■","□")</f>
        <v>□</v>
      </c>
      <c r="P34" s="382" t="s">
        <v>529</v>
      </c>
      <c r="Q34" s="332"/>
      <c r="R34" s="381" t="str">
        <f>IF(入力画面!T101=TRUE,"■","□")</f>
        <v>□</v>
      </c>
      <c r="S34" s="382" t="s">
        <v>530</v>
      </c>
      <c r="T34" s="332"/>
      <c r="U34" s="332"/>
      <c r="V34" s="332"/>
      <c r="W34" t="s">
        <v>523</v>
      </c>
      <c r="X34" s="67"/>
    </row>
    <row r="35" spans="1:24" s="51" customFormat="1" ht="18" customHeight="1">
      <c r="A35" s="1193"/>
      <c r="B35" s="1194"/>
      <c r="C35" s="1194"/>
      <c r="D35" s="1194"/>
      <c r="E35" s="1195"/>
      <c r="G35" s="26" t="str">
        <f>IF(入力画面!U101=TRUE,"■","□")</f>
        <v>□</v>
      </c>
      <c r="H35" s="28" t="s">
        <v>524</v>
      </c>
      <c r="I35" s="28"/>
      <c r="J35" s="26"/>
      <c r="K35" s="28"/>
      <c r="X35" s="67"/>
    </row>
    <row r="36" spans="1:24" s="51" customFormat="1" ht="18" customHeight="1" thickBot="1">
      <c r="A36" s="1196"/>
      <c r="B36" s="1197"/>
      <c r="C36" s="1197"/>
      <c r="D36" s="1197"/>
      <c r="E36" s="1198"/>
      <c r="F36" s="85" t="str">
        <f>IF(入力画面!V101=TRUE,"■","□")</f>
        <v>□</v>
      </c>
      <c r="G36" s="35" t="s">
        <v>6</v>
      </c>
      <c r="H36" s="28"/>
      <c r="I36" t="s">
        <v>224</v>
      </c>
      <c r="J36" s="1199"/>
      <c r="K36" s="1199"/>
      <c r="L36" s="1199"/>
      <c r="M36" s="1199"/>
      <c r="N36" s="1199"/>
      <c r="O36" s="1199"/>
      <c r="P36" s="1199"/>
      <c r="Q36" s="1199"/>
      <c r="R36" s="1199"/>
      <c r="S36" s="1199"/>
      <c r="T36" s="1199"/>
      <c r="U36" s="1199"/>
      <c r="V36" s="1199"/>
      <c r="W36" t="s">
        <v>225</v>
      </c>
      <c r="X36" s="66"/>
    </row>
    <row r="37" spans="1:24" s="51" customFormat="1" ht="18" customHeight="1">
      <c r="A37" s="53"/>
      <c r="B37" s="384"/>
      <c r="C37" s="384"/>
      <c r="D37" s="384"/>
      <c r="E37" s="384"/>
      <c r="F37" s="385"/>
      <c r="G37" s="52"/>
      <c r="H37" s="52"/>
      <c r="I37" s="52"/>
      <c r="J37" s="52"/>
      <c r="K37" s="52"/>
      <c r="L37" s="52"/>
      <c r="M37" s="52"/>
      <c r="N37" s="52"/>
      <c r="O37" s="52"/>
      <c r="P37" s="52"/>
      <c r="Q37" s="52"/>
      <c r="R37" s="52"/>
      <c r="S37" s="52"/>
      <c r="T37" s="52"/>
      <c r="U37" s="52"/>
      <c r="V37" s="386"/>
      <c r="W37" s="386"/>
      <c r="X37" s="52"/>
    </row>
    <row r="38" spans="1:24" s="51" customFormat="1" ht="18" customHeight="1">
      <c r="A38" s="387"/>
      <c r="B38" s="387"/>
      <c r="C38" s="387"/>
      <c r="D38" s="387"/>
      <c r="E38" s="387"/>
      <c r="F38" s="388"/>
      <c r="G38" s="28"/>
      <c r="H38" s="28"/>
      <c r="I38" s="28"/>
      <c r="J38" s="28"/>
      <c r="K38" s="28"/>
      <c r="L38" s="28"/>
      <c r="M38" s="28"/>
      <c r="N38" s="28"/>
      <c r="O38" s="28"/>
      <c r="P38" s="28"/>
      <c r="Q38" s="28"/>
      <c r="R38" s="28"/>
      <c r="S38" s="28"/>
      <c r="T38" s="28"/>
      <c r="U38" s="28"/>
      <c r="V38"/>
      <c r="W38"/>
      <c r="X38" s="28"/>
    </row>
    <row r="39" spans="1:24" s="51" customFormat="1" ht="15" customHeight="1">
      <c r="A39" s="48"/>
      <c r="B39" s="74"/>
      <c r="C39" s="74"/>
      <c r="D39" s="74"/>
      <c r="E39" s="74"/>
    </row>
    <row r="40" spans="1:24" s="51" customFormat="1" ht="18" customHeight="1" thickBot="1">
      <c r="A40" s="48"/>
      <c r="B40" s="74"/>
      <c r="C40" s="74"/>
      <c r="D40" s="74"/>
      <c r="E40" s="74"/>
    </row>
    <row r="41" spans="1:24" s="28" customFormat="1" ht="18" customHeight="1" thickBot="1">
      <c r="A41" s="105" t="s">
        <v>658</v>
      </c>
      <c r="N41" s="1059" t="s">
        <v>26</v>
      </c>
      <c r="O41" s="1025"/>
      <c r="P41" s="1026"/>
      <c r="Q41" s="1059" t="str">
        <f>IF(入力画面!$D$81="","",入力画面!$D$81)</f>
        <v/>
      </c>
      <c r="R41" s="1025"/>
      <c r="S41" s="1025"/>
      <c r="T41" s="1025"/>
      <c r="U41" s="1025"/>
      <c r="V41" s="1025"/>
      <c r="W41" s="1025"/>
      <c r="X41" s="1026"/>
    </row>
    <row r="42" spans="1:24" s="28" customFormat="1" ht="18" customHeight="1" thickBot="1">
      <c r="A42" s="35"/>
      <c r="N42" s="1059" t="s">
        <v>87</v>
      </c>
      <c r="O42" s="1025"/>
      <c r="P42" s="1026"/>
      <c r="Q42" s="985" t="s">
        <v>172</v>
      </c>
      <c r="R42" s="1039"/>
      <c r="S42" s="1039"/>
      <c r="T42" s="1039"/>
      <c r="U42" s="1039"/>
      <c r="V42" s="1039"/>
      <c r="W42" s="1039"/>
      <c r="X42" s="1040"/>
    </row>
    <row r="43" spans="1:24" s="28" customFormat="1" ht="18" customHeight="1">
      <c r="A43" s="35"/>
      <c r="N43" s="30"/>
      <c r="O43" s="30"/>
      <c r="P43" s="30"/>
      <c r="Q43" s="108"/>
      <c r="R43" s="52"/>
      <c r="S43" s="52"/>
      <c r="T43" s="108"/>
      <c r="U43" s="52"/>
      <c r="V43" s="52"/>
      <c r="W43" s="109"/>
      <c r="X43" s="109"/>
    </row>
    <row r="44" spans="1:24" s="51" customFormat="1" ht="18" customHeight="1">
      <c r="A44" s="60"/>
      <c r="P44" s="61"/>
      <c r="Q44" s="64" t="s">
        <v>96</v>
      </c>
      <c r="R44" s="1062"/>
      <c r="S44" s="1062"/>
      <c r="T44" s="61" t="s">
        <v>3</v>
      </c>
      <c r="V44" s="61" t="s">
        <v>4</v>
      </c>
      <c r="W44" s="61"/>
      <c r="X44" s="61" t="s">
        <v>5</v>
      </c>
    </row>
    <row r="45" spans="1:24" s="51" customFormat="1" ht="18" customHeight="1">
      <c r="A45" s="1213" t="s">
        <v>588</v>
      </c>
      <c r="B45" s="1213"/>
      <c r="C45" s="1213"/>
      <c r="D45" s="1213"/>
      <c r="E45" s="1213"/>
      <c r="F45" s="1213"/>
      <c r="G45" s="1213"/>
      <c r="H45" s="1213"/>
      <c r="I45" s="1213"/>
      <c r="J45" s="1213"/>
      <c r="K45" s="1213"/>
      <c r="L45" s="1213"/>
      <c r="M45" s="1213"/>
      <c r="N45" s="1213"/>
      <c r="O45" s="1213"/>
      <c r="P45" s="1213"/>
      <c r="Q45" s="1213"/>
      <c r="R45" s="1213"/>
      <c r="S45" s="1213"/>
      <c r="T45" s="1213"/>
      <c r="U45" s="1213"/>
      <c r="V45" s="1213"/>
      <c r="W45" s="1213"/>
      <c r="X45" s="1213"/>
    </row>
    <row r="46" spans="1:24" s="51" customFormat="1" ht="18" customHeight="1">
      <c r="A46" s="62"/>
      <c r="B46" s="51" t="s">
        <v>159</v>
      </c>
    </row>
    <row r="47" spans="1:24" s="51" customFormat="1" ht="18" customHeight="1">
      <c r="A47" s="62"/>
      <c r="C47"/>
      <c r="D47" t="s">
        <v>92</v>
      </c>
      <c r="F47"/>
    </row>
    <row r="48" spans="1:24" s="51" customFormat="1" ht="18" customHeight="1">
      <c r="A48" s="62"/>
    </row>
    <row r="49" spans="1:24" s="51" customFormat="1" ht="15.95" customHeight="1">
      <c r="A49" s="62"/>
      <c r="B49" s="94"/>
      <c r="C49" s="389"/>
      <c r="D49" s="389"/>
      <c r="E49" s="389"/>
      <c r="F49" s="389"/>
      <c r="G49"/>
      <c r="N49" s="63"/>
      <c r="O49" s="50" t="s">
        <v>160</v>
      </c>
      <c r="P49" s="64"/>
    </row>
    <row r="50" spans="1:24" s="51" customFormat="1" ht="15.95" customHeight="1">
      <c r="A50" s="62"/>
      <c r="B50" s="389"/>
      <c r="C50" s="389"/>
      <c r="D50" s="389"/>
      <c r="E50" s="389"/>
      <c r="F50" s="389"/>
      <c r="G50"/>
      <c r="N50" s="63"/>
      <c r="O50" s="19" t="s">
        <v>161</v>
      </c>
      <c r="P50" s="2"/>
      <c r="Q50" s="2"/>
      <c r="R50" s="6"/>
      <c r="S50" s="34"/>
      <c r="T50" s="34"/>
      <c r="U50" s="34"/>
      <c r="V50" s="34"/>
      <c r="W50"/>
      <c r="X50"/>
    </row>
    <row r="51" spans="1:24" s="51" customFormat="1" ht="15.95" customHeight="1">
      <c r="A51" s="62"/>
      <c r="N51" s="63"/>
      <c r="O51" s="1214" t="s">
        <v>51</v>
      </c>
      <c r="P51" s="1215"/>
      <c r="Q51" s="2"/>
      <c r="R51" s="1216" t="s">
        <v>155</v>
      </c>
      <c r="S51" s="1216"/>
      <c r="T51" s="1216"/>
      <c r="U51" s="1216"/>
      <c r="V51" s="1216"/>
      <c r="W51"/>
    </row>
    <row r="52" spans="1:24" s="51" customFormat="1" ht="15.95" customHeight="1">
      <c r="A52" s="62"/>
      <c r="N52" s="63"/>
      <c r="O52" s="50"/>
      <c r="P52" s="64"/>
      <c r="R52"/>
      <c r="S52"/>
      <c r="T52"/>
      <c r="U52"/>
      <c r="V52"/>
      <c r="W52"/>
      <c r="X52"/>
    </row>
    <row r="53" spans="1:24" s="51" customFormat="1" ht="18" customHeight="1">
      <c r="A53" s="62"/>
      <c r="B53" s="1217" t="s">
        <v>635</v>
      </c>
      <c r="C53" s="939"/>
      <c r="D53" s="939"/>
      <c r="E53" s="939"/>
      <c r="F53" s="939"/>
      <c r="G53" s="939"/>
      <c r="H53" s="939"/>
      <c r="I53" s="939"/>
      <c r="J53" s="939"/>
      <c r="K53" s="939"/>
      <c r="L53" s="939"/>
      <c r="M53" s="939"/>
      <c r="N53" s="939"/>
      <c r="O53" s="939"/>
      <c r="P53" s="939"/>
      <c r="Q53" s="939"/>
      <c r="R53" s="939"/>
      <c r="S53" s="939"/>
      <c r="T53" s="939"/>
      <c r="U53" s="939"/>
      <c r="V53" s="939"/>
      <c r="W53" s="939"/>
      <c r="X53"/>
    </row>
    <row r="54" spans="1:24" s="51" customFormat="1" ht="18" customHeight="1" thickBot="1">
      <c r="A54" s="64"/>
      <c r="B54" s="64"/>
      <c r="M54" s="51" t="s">
        <v>18</v>
      </c>
    </row>
    <row r="55" spans="1:24" s="51" customFormat="1" ht="27.95" customHeight="1" thickBot="1">
      <c r="A55" s="1224" t="s">
        <v>173</v>
      </c>
      <c r="B55" s="1269"/>
      <c r="C55" s="1269"/>
      <c r="D55" s="1269"/>
      <c r="E55" s="1270"/>
      <c r="F55" s="1429" t="str">
        <f>IF(入力画面!D$94="","",入力画面!D$94)</f>
        <v/>
      </c>
      <c r="G55" s="1430"/>
      <c r="H55" s="1430"/>
      <c r="I55" s="1430"/>
      <c r="J55" s="1430"/>
      <c r="K55" s="1430"/>
      <c r="L55" s="1430"/>
      <c r="M55" s="1430"/>
      <c r="N55" s="1430"/>
      <c r="O55" s="1431"/>
      <c r="P55" s="1298" t="s">
        <v>15</v>
      </c>
      <c r="Q55" s="1055"/>
      <c r="R55" s="1414" t="str">
        <f>IF(入力画面!D95="","",入力画面!D95)</f>
        <v/>
      </c>
      <c r="S55" s="1415"/>
      <c r="T55" s="1415"/>
      <c r="U55" s="1415"/>
      <c r="V55" s="1415"/>
      <c r="W55" s="1415"/>
      <c r="X55" s="1416"/>
    </row>
    <row r="56" spans="1:24" s="51" customFormat="1" ht="18" customHeight="1">
      <c r="A56" s="1279" t="s">
        <v>596</v>
      </c>
      <c r="B56" s="1300"/>
      <c r="C56" s="1300"/>
      <c r="D56" s="1300"/>
      <c r="E56" s="1301"/>
      <c r="F56" s="1432" t="str">
        <f>IF(入力画面!D$97="","",入力画面!D$97)</f>
        <v/>
      </c>
      <c r="G56" s="1433"/>
      <c r="H56" s="1433"/>
      <c r="I56" s="1433"/>
      <c r="J56" s="1433"/>
      <c r="K56" s="1433"/>
      <c r="L56" s="1433"/>
      <c r="M56" s="1433"/>
      <c r="N56" s="1433"/>
      <c r="O56" s="1433"/>
      <c r="P56" s="1433"/>
      <c r="Q56" s="1433"/>
      <c r="R56" s="1433"/>
      <c r="S56" s="1433"/>
      <c r="T56" s="1433"/>
      <c r="U56" s="1433"/>
      <c r="V56" s="1433"/>
      <c r="W56" s="1433"/>
      <c r="X56" s="1434"/>
    </row>
    <row r="57" spans="1:24" s="51" customFormat="1" ht="18" customHeight="1">
      <c r="A57" s="1302"/>
      <c r="B57" s="1300"/>
      <c r="C57" s="1300"/>
      <c r="D57" s="1300"/>
      <c r="E57" s="1301"/>
      <c r="F57" s="1435"/>
      <c r="G57" s="1436"/>
      <c r="H57" s="1436"/>
      <c r="I57" s="1436"/>
      <c r="J57" s="1436"/>
      <c r="K57" s="1436"/>
      <c r="L57" s="1436"/>
      <c r="M57" s="1436"/>
      <c r="N57" s="1436"/>
      <c r="O57" s="1436"/>
      <c r="P57" s="1436"/>
      <c r="Q57" s="1436"/>
      <c r="R57" s="1436"/>
      <c r="S57" s="1436"/>
      <c r="T57" s="1436"/>
      <c r="U57" s="1436"/>
      <c r="V57" s="1436"/>
      <c r="W57" s="1436"/>
      <c r="X57" s="1437"/>
    </row>
    <row r="58" spans="1:24" s="51" customFormat="1" ht="18" customHeight="1" thickBot="1">
      <c r="A58" s="1303"/>
      <c r="B58" s="1304"/>
      <c r="C58" s="1304"/>
      <c r="D58" s="1304"/>
      <c r="E58" s="1305"/>
      <c r="F58" s="1438"/>
      <c r="G58" s="1439"/>
      <c r="H58" s="1439"/>
      <c r="I58" s="1439"/>
      <c r="J58" s="1439"/>
      <c r="K58" s="1439"/>
      <c r="L58" s="1439"/>
      <c r="M58" s="1439"/>
      <c r="N58" s="1439"/>
      <c r="O58" s="1439"/>
      <c r="P58" s="1439"/>
      <c r="Q58" s="1439"/>
      <c r="R58" s="1439"/>
      <c r="S58" s="1439"/>
      <c r="T58" s="1439"/>
      <c r="U58" s="1439"/>
      <c r="V58" s="1439"/>
      <c r="W58" s="1439"/>
      <c r="X58" s="1440"/>
    </row>
    <row r="59" spans="1:24" s="51" customFormat="1" ht="18" customHeight="1">
      <c r="A59" s="1190" t="s">
        <v>629</v>
      </c>
      <c r="B59" s="1314"/>
      <c r="C59" s="1314"/>
      <c r="D59" s="1314"/>
      <c r="E59" s="1315"/>
      <c r="F59" s="1283" t="str">
        <f>"  "&amp;入力画面!$D$23&amp;"  "&amp;入力画面!$F$23&amp;"  "&amp;入力画面!$H$23&amp;"      "&amp;"("&amp;入力画面!$J$23&amp;"  "&amp;入力画面!$O$23&amp;"  "&amp;入力画面!$R$23&amp;")"</f>
        <v xml:space="preserve">  全体  X  症例      (１症例当たり最大  X  報告)</v>
      </c>
      <c r="G59" s="1316"/>
      <c r="H59" s="1316"/>
      <c r="I59" s="1316"/>
      <c r="J59" s="1316"/>
      <c r="K59" s="1316"/>
      <c r="L59" s="1316"/>
      <c r="M59" s="1316"/>
      <c r="N59" s="1316"/>
      <c r="O59" s="1316"/>
      <c r="P59" s="1316"/>
      <c r="Q59" s="1316"/>
      <c r="R59" s="1316"/>
      <c r="S59" s="1316"/>
      <c r="T59" s="1316"/>
      <c r="U59" s="1316"/>
      <c r="V59" s="1316"/>
      <c r="W59" s="1316"/>
      <c r="X59" s="1317"/>
    </row>
    <row r="60" spans="1:24" s="51" customFormat="1" ht="18" customHeight="1" thickBot="1">
      <c r="A60" s="953"/>
      <c r="B60" s="954"/>
      <c r="C60" s="954"/>
      <c r="D60" s="954"/>
      <c r="E60" s="955"/>
      <c r="F60" s="1311"/>
      <c r="G60" s="1312"/>
      <c r="H60" s="1312"/>
      <c r="I60" s="1312"/>
      <c r="J60" s="1312"/>
      <c r="K60" s="1312"/>
      <c r="L60" s="1312"/>
      <c r="M60" s="1312"/>
      <c r="N60" s="1312"/>
      <c r="O60" s="1312"/>
      <c r="P60" s="1312"/>
      <c r="Q60" s="1312"/>
      <c r="R60" s="1312"/>
      <c r="S60" s="1312"/>
      <c r="T60" s="1312"/>
      <c r="U60" s="1312"/>
      <c r="V60" s="1312"/>
      <c r="W60" s="1312"/>
      <c r="X60" s="1313"/>
    </row>
    <row r="61" spans="1:24" s="51" customFormat="1" ht="18" customHeight="1" thickBot="1">
      <c r="A61" s="1303" t="s">
        <v>79</v>
      </c>
      <c r="B61" s="954"/>
      <c r="C61" s="954"/>
      <c r="D61" s="954"/>
      <c r="E61" s="955"/>
      <c r="F61" s="1318" t="str">
        <f>IF(入力画面!D33="","",入力画面!D$33)</f>
        <v/>
      </c>
      <c r="G61" s="1319"/>
      <c r="H61" s="1319"/>
      <c r="I61" s="1319"/>
      <c r="J61" s="1319"/>
      <c r="K61" s="1319"/>
      <c r="L61" s="1319"/>
      <c r="M61" s="1319"/>
      <c r="N61" s="119" t="s">
        <v>217</v>
      </c>
      <c r="O61" s="1320">
        <f>IF(入力画面!R$101=FALSE,入力画面!I$33,入力画面!I$101)</f>
        <v>0</v>
      </c>
      <c r="P61" s="1320"/>
      <c r="Q61" s="1320"/>
      <c r="R61" s="1320"/>
      <c r="S61" s="1320"/>
      <c r="T61" s="1320"/>
      <c r="U61" s="1320"/>
      <c r="V61" s="1320"/>
      <c r="W61" s="1320"/>
      <c r="X61" s="1321"/>
    </row>
    <row r="62" spans="1:24" s="51" customFormat="1" ht="18" customHeight="1" thickBot="1">
      <c r="A62" s="75"/>
      <c r="B62" s="53"/>
      <c r="C62" s="367"/>
      <c r="D62" s="367"/>
      <c r="E62" s="367"/>
      <c r="F62" s="52"/>
      <c r="G62" s="28"/>
      <c r="H62" s="331"/>
      <c r="I62" s="331"/>
      <c r="J62" s="331"/>
      <c r="K62" s="331"/>
      <c r="L62" s="331"/>
      <c r="M62" s="331"/>
      <c r="N62" s="331"/>
      <c r="O62" s="331"/>
      <c r="P62" s="331"/>
      <c r="Q62" s="331"/>
      <c r="R62" s="331"/>
      <c r="S62" s="331"/>
      <c r="T62" s="331"/>
      <c r="U62" s="331"/>
      <c r="V62" s="331"/>
      <c r="W62" s="331"/>
      <c r="X62" s="54"/>
    </row>
    <row r="63" spans="1:24" s="51" customFormat="1" ht="15.95" customHeight="1">
      <c r="A63" s="1190" t="s">
        <v>548</v>
      </c>
      <c r="B63" s="1314"/>
      <c r="C63" s="1314"/>
      <c r="D63" s="1314"/>
      <c r="E63" s="1315"/>
      <c r="F63" s="57" t="s">
        <v>11</v>
      </c>
      <c r="G63" s="52" t="s">
        <v>185</v>
      </c>
      <c r="H63" s="28"/>
      <c r="I63" s="28"/>
      <c r="J63" s="28"/>
      <c r="K63" s="28"/>
      <c r="L63" s="28"/>
      <c r="M63" s="28"/>
      <c r="N63" s="28"/>
      <c r="O63" s="381" t="s">
        <v>11</v>
      </c>
      <c r="P63" s="52" t="s">
        <v>584</v>
      </c>
      <c r="Q63" s="28"/>
      <c r="R63" s="28"/>
      <c r="S63" s="28"/>
      <c r="T63" s="28"/>
      <c r="U63" s="28"/>
      <c r="V63" s="28"/>
      <c r="W63" s="28"/>
      <c r="X63" s="67"/>
    </row>
    <row r="64" spans="1:24" s="51" customFormat="1" ht="15.95" customHeight="1">
      <c r="A64" s="1322"/>
      <c r="B64" s="1323"/>
      <c r="C64" s="1323"/>
      <c r="D64" s="1323"/>
      <c r="E64" s="1324"/>
      <c r="F64" s="26" t="s">
        <v>60</v>
      </c>
      <c r="G64" s="28" t="s">
        <v>186</v>
      </c>
      <c r="H64" s="28"/>
      <c r="I64" s="28"/>
      <c r="J64" s="28"/>
      <c r="K64" s="28"/>
      <c r="L64" s="28"/>
      <c r="M64" s="28"/>
      <c r="N64" s="28"/>
      <c r="O64" s="28"/>
      <c r="P64" s="28"/>
      <c r="Q64" s="28"/>
      <c r="R64" s="28"/>
      <c r="S64" s="28"/>
      <c r="T64" s="28"/>
      <c r="U64" s="28"/>
      <c r="V64" s="28"/>
      <c r="W64" s="28"/>
      <c r="X64" s="67"/>
    </row>
    <row r="65" spans="1:24" s="51" customFormat="1" ht="15.95" customHeight="1">
      <c r="A65" s="1322"/>
      <c r="B65" s="1323"/>
      <c r="C65" s="1323"/>
      <c r="D65" s="1323"/>
      <c r="E65" s="1324"/>
      <c r="F65" s="26"/>
      <c r="G65" s="26" t="str">
        <f>IF(入力画面!M101=TRUE,"■","□")</f>
        <v>□</v>
      </c>
      <c r="H65" s="28" t="s">
        <v>518</v>
      </c>
      <c r="I65" s="28"/>
      <c r="J65" s="26"/>
      <c r="K65" s="28"/>
      <c r="L65" t="s">
        <v>519</v>
      </c>
      <c r="M65" s="381" t="str">
        <f>IF(入力画面!N101=TRUE,"■","□")</f>
        <v>□</v>
      </c>
      <c r="N65" s="332" t="s">
        <v>520</v>
      </c>
      <c r="O65" s="332"/>
      <c r="P65" s="332"/>
      <c r="Q65" s="332"/>
      <c r="R65" s="381" t="str">
        <f>IF(入力画面!O101=TRUE,"■","□")</f>
        <v>□</v>
      </c>
      <c r="S65" s="332" t="s">
        <v>521</v>
      </c>
      <c r="T65" s="332"/>
      <c r="U65" s="332"/>
      <c r="V65"/>
      <c r="W65" t="s">
        <v>522</v>
      </c>
      <c r="X65" s="67"/>
    </row>
    <row r="66" spans="1:24" s="51" customFormat="1" ht="15.95" customHeight="1">
      <c r="A66" s="1322"/>
      <c r="B66" s="1323"/>
      <c r="C66" s="1323"/>
      <c r="D66" s="1323"/>
      <c r="E66" s="1324"/>
      <c r="F66" s="26"/>
      <c r="G66" s="26" t="str">
        <f>IF(入力画面!P101=TRUE,"■","□")</f>
        <v>□</v>
      </c>
      <c r="H66" s="28" t="s">
        <v>239</v>
      </c>
      <c r="I66" s="28"/>
      <c r="J66" s="26"/>
      <c r="K66" s="28"/>
      <c r="L66"/>
      <c r="M66"/>
      <c r="N66"/>
      <c r="O66"/>
      <c r="P66"/>
      <c r="Q66"/>
      <c r="R66"/>
      <c r="S66"/>
      <c r="T66"/>
      <c r="U66"/>
      <c r="V66"/>
      <c r="W66" t="s">
        <v>523</v>
      </c>
      <c r="X66" s="67"/>
    </row>
    <row r="67" spans="1:24" s="51" customFormat="1" ht="15.95" customHeight="1">
      <c r="A67" s="1322"/>
      <c r="B67" s="1323"/>
      <c r="C67" s="1323"/>
      <c r="D67" s="1323"/>
      <c r="E67" s="1324"/>
      <c r="F67" s="26"/>
      <c r="G67" s="251"/>
      <c r="H67" s="61" t="s">
        <v>519</v>
      </c>
      <c r="I67" s="381" t="str">
        <f>IF(入力画面!Q101=TRUE,"■","□")</f>
        <v>□</v>
      </c>
      <c r="J67" s="332" t="s">
        <v>525</v>
      </c>
      <c r="K67" s="383"/>
      <c r="L67" s="381" t="str">
        <f>IF(入力画面!R101=TRUE,"■","□")</f>
        <v>□</v>
      </c>
      <c r="M67" s="332" t="s">
        <v>526</v>
      </c>
      <c r="N67" s="332"/>
      <c r="O67" s="381" t="str">
        <f>IF(入力画面!S101=TRUE,"■","□")</f>
        <v>□</v>
      </c>
      <c r="P67" s="332" t="s">
        <v>529</v>
      </c>
      <c r="Q67" s="332"/>
      <c r="R67" s="381" t="str">
        <f>IF(入力画面!T101=TRUE,"■","□")</f>
        <v>□</v>
      </c>
      <c r="S67" s="332" t="s">
        <v>530</v>
      </c>
      <c r="T67" s="332"/>
      <c r="U67" s="332"/>
      <c r="V67" s="332"/>
      <c r="W67" t="s">
        <v>523</v>
      </c>
      <c r="X67" s="67"/>
    </row>
    <row r="68" spans="1:24" s="51" customFormat="1" ht="15.95" customHeight="1">
      <c r="A68" s="1322"/>
      <c r="B68" s="1323"/>
      <c r="C68" s="1323"/>
      <c r="D68" s="1323"/>
      <c r="E68" s="1324"/>
      <c r="G68" s="26" t="str">
        <f>IF(入力画面!U101=TRUE,"■","□")</f>
        <v>□</v>
      </c>
      <c r="H68" s="28" t="s">
        <v>524</v>
      </c>
      <c r="I68" s="28"/>
      <c r="J68" s="26"/>
      <c r="K68" s="28"/>
      <c r="X68" s="67"/>
    </row>
    <row r="69" spans="1:24" s="51" customFormat="1" ht="15.95" customHeight="1" thickBot="1">
      <c r="A69" s="953"/>
      <c r="B69" s="954"/>
      <c r="C69" s="954"/>
      <c r="D69" s="954"/>
      <c r="E69" s="955"/>
      <c r="F69" s="85" t="str">
        <f>IF(入力画面!V101=TRUE,"■","□")</f>
        <v>□</v>
      </c>
      <c r="G69" s="35" t="s">
        <v>6</v>
      </c>
      <c r="H69" s="28"/>
      <c r="I69" t="s">
        <v>224</v>
      </c>
      <c r="J69" s="1199" t="str">
        <f>IF(J36="","",J36)</f>
        <v/>
      </c>
      <c r="K69" s="1199"/>
      <c r="L69" s="1199"/>
      <c r="M69" s="1199"/>
      <c r="N69" s="1199"/>
      <c r="O69" s="1199"/>
      <c r="P69" s="1199"/>
      <c r="Q69" s="1199"/>
      <c r="R69" s="1199"/>
      <c r="S69" s="1199"/>
      <c r="T69" s="1199"/>
      <c r="U69" s="1199"/>
      <c r="V69" s="1199"/>
      <c r="W69" t="s">
        <v>225</v>
      </c>
      <c r="X69" s="66"/>
    </row>
    <row r="70" spans="1:24" s="51" customFormat="1" ht="18" customHeight="1">
      <c r="A70" s="1326" t="s">
        <v>0</v>
      </c>
      <c r="B70" s="1314"/>
      <c r="C70" s="1314"/>
      <c r="D70" s="1314"/>
      <c r="E70" s="1315"/>
      <c r="F70" s="57" t="s">
        <v>22</v>
      </c>
      <c r="G70" s="120" t="s">
        <v>45</v>
      </c>
      <c r="H70" s="77"/>
      <c r="I70" s="52"/>
      <c r="J70" s="52" t="s">
        <v>101</v>
      </c>
      <c r="K70" s="52"/>
      <c r="L70" s="52"/>
      <c r="M70" s="52"/>
      <c r="N70" s="52" t="s">
        <v>96</v>
      </c>
      <c r="O70" s="52"/>
      <c r="P70" s="1327"/>
      <c r="Q70" s="1327"/>
      <c r="R70" s="52" t="s">
        <v>3</v>
      </c>
      <c r="S70" s="52"/>
      <c r="T70" s="52" t="s">
        <v>4</v>
      </c>
      <c r="U70" s="52"/>
      <c r="V70" s="52" t="s">
        <v>102</v>
      </c>
      <c r="W70" s="52"/>
      <c r="X70" s="43"/>
    </row>
    <row r="71" spans="1:24" s="51" customFormat="1" ht="18" customHeight="1" thickBot="1">
      <c r="A71" s="953"/>
      <c r="B71" s="954"/>
      <c r="C71" s="954"/>
      <c r="D71" s="954"/>
      <c r="E71" s="955"/>
      <c r="F71" s="47" t="s">
        <v>129</v>
      </c>
      <c r="G71" s="368" t="s">
        <v>46</v>
      </c>
      <c r="H71" s="78"/>
      <c r="I71" s="46"/>
      <c r="J71" s="368" t="s">
        <v>100</v>
      </c>
      <c r="K71" s="46"/>
      <c r="L71" s="46"/>
      <c r="M71" s="46"/>
      <c r="N71" s="46" t="s">
        <v>96</v>
      </c>
      <c r="O71" s="46"/>
      <c r="P71" s="1328"/>
      <c r="Q71" s="1328"/>
      <c r="R71" s="46" t="s">
        <v>3</v>
      </c>
      <c r="S71" s="46"/>
      <c r="T71" s="46" t="s">
        <v>4</v>
      </c>
      <c r="U71" s="46"/>
      <c r="V71" s="46" t="s">
        <v>102</v>
      </c>
      <c r="W71" s="46"/>
      <c r="X71" s="66"/>
    </row>
    <row r="72" spans="1:24" s="51" customFormat="1" ht="18" customHeight="1">
      <c r="A72" s="1329" t="s">
        <v>42</v>
      </c>
      <c r="B72" s="1330"/>
      <c r="C72" s="1330"/>
      <c r="D72" s="1330"/>
      <c r="E72" s="1331"/>
      <c r="F72" s="1332" t="s">
        <v>223</v>
      </c>
      <c r="G72" s="1333"/>
      <c r="H72" s="79" t="s">
        <v>22</v>
      </c>
      <c r="I72" s="55" t="s">
        <v>48</v>
      </c>
      <c r="J72" s="55"/>
      <c r="K72" s="55"/>
      <c r="L72" s="55"/>
      <c r="M72" s="79" t="s">
        <v>22</v>
      </c>
      <c r="N72" s="55" t="s">
        <v>99</v>
      </c>
      <c r="O72" s="55"/>
      <c r="P72" s="79" t="s">
        <v>130</v>
      </c>
      <c r="Q72" s="55" t="s">
        <v>49</v>
      </c>
      <c r="R72" s="55"/>
      <c r="S72" s="55"/>
      <c r="T72" s="55"/>
      <c r="U72" s="55"/>
      <c r="V72" s="79" t="s">
        <v>130</v>
      </c>
      <c r="W72" s="55" t="s">
        <v>50</v>
      </c>
      <c r="X72" s="80"/>
    </row>
    <row r="73" spans="1:24" s="51" customFormat="1" ht="18" customHeight="1">
      <c r="A73" s="1334" t="s">
        <v>103</v>
      </c>
      <c r="B73" s="1335"/>
      <c r="C73" s="1335"/>
      <c r="D73" s="1335"/>
      <c r="E73" s="1336"/>
      <c r="F73" s="1340"/>
      <c r="G73" s="1341"/>
      <c r="H73" s="1341"/>
      <c r="I73" s="1341"/>
      <c r="J73" s="1341"/>
      <c r="K73" s="1341"/>
      <c r="L73" s="1341"/>
      <c r="M73" s="1341"/>
      <c r="N73" s="1341"/>
      <c r="O73" s="1341"/>
      <c r="P73" s="1341"/>
      <c r="Q73" s="1341"/>
      <c r="R73" s="1341"/>
      <c r="S73" s="1341"/>
      <c r="T73" s="1341"/>
      <c r="U73" s="1341"/>
      <c r="V73" s="1341"/>
      <c r="W73" s="1341"/>
      <c r="X73" s="1342"/>
    </row>
    <row r="74" spans="1:24" s="51" customFormat="1" ht="18" customHeight="1">
      <c r="A74" s="1337"/>
      <c r="B74" s="1338"/>
      <c r="C74" s="1338"/>
      <c r="D74" s="1338"/>
      <c r="E74" s="1339"/>
      <c r="F74" s="1343"/>
      <c r="G74" s="1344"/>
      <c r="H74" s="1344"/>
      <c r="I74" s="1344"/>
      <c r="J74" s="1344"/>
      <c r="K74" s="1344"/>
      <c r="L74" s="1344"/>
      <c r="M74" s="1344"/>
      <c r="N74" s="1344"/>
      <c r="O74" s="1344"/>
      <c r="P74" s="1344"/>
      <c r="Q74" s="1344"/>
      <c r="R74" s="1344"/>
      <c r="S74" s="1344"/>
      <c r="T74" s="1344"/>
      <c r="U74" s="1344"/>
      <c r="V74" s="1344"/>
      <c r="W74" s="1344"/>
      <c r="X74" s="1345"/>
    </row>
    <row r="75" spans="1:24" s="51" customFormat="1" ht="18" customHeight="1">
      <c r="A75" s="1346" t="s">
        <v>47</v>
      </c>
      <c r="B75" s="1347"/>
      <c r="C75" s="1347"/>
      <c r="D75" s="1347"/>
      <c r="E75" s="1348"/>
      <c r="F75" s="1340"/>
      <c r="G75" s="1341"/>
      <c r="H75" s="1341"/>
      <c r="I75" s="1341"/>
      <c r="J75" s="1341"/>
      <c r="K75" s="1341"/>
      <c r="L75" s="1341"/>
      <c r="M75" s="1341"/>
      <c r="N75" s="1341"/>
      <c r="O75" s="1341"/>
      <c r="P75" s="1341"/>
      <c r="Q75" s="1341"/>
      <c r="R75" s="1341"/>
      <c r="S75" s="1341"/>
      <c r="T75" s="1341"/>
      <c r="U75" s="1341"/>
      <c r="V75" s="1341"/>
      <c r="W75" s="1341"/>
      <c r="X75" s="1342"/>
    </row>
    <row r="76" spans="1:24" s="51" customFormat="1" ht="18" customHeight="1" thickBot="1">
      <c r="A76" s="953"/>
      <c r="B76" s="954"/>
      <c r="C76" s="954"/>
      <c r="D76" s="954"/>
      <c r="E76" s="955"/>
      <c r="F76" s="1417"/>
      <c r="G76" s="1418"/>
      <c r="H76" s="1418"/>
      <c r="I76" s="1418"/>
      <c r="J76" s="1418"/>
      <c r="K76" s="1418"/>
      <c r="L76" s="1418"/>
      <c r="M76" s="1418"/>
      <c r="N76" s="1418"/>
      <c r="O76" s="1418"/>
      <c r="P76" s="1418"/>
      <c r="Q76" s="1418"/>
      <c r="R76" s="1418"/>
      <c r="S76" s="1418"/>
      <c r="T76" s="1418"/>
      <c r="U76" s="1418"/>
      <c r="V76" s="1418"/>
      <c r="W76" s="1418"/>
      <c r="X76" s="1419"/>
    </row>
    <row r="77" spans="1:24" s="51" customFormat="1" ht="18" customHeight="1">
      <c r="A77" s="88"/>
      <c r="B77" s="30"/>
      <c r="C77" s="30"/>
      <c r="D77" s="30"/>
      <c r="E77" s="30"/>
      <c r="F77" s="28"/>
      <c r="G77" s="28"/>
      <c r="H77" s="28"/>
      <c r="I77" s="28"/>
      <c r="J77" s="28"/>
      <c r="K77" s="28"/>
      <c r="L77" s="28"/>
      <c r="M77" s="28"/>
      <c r="N77" s="28"/>
      <c r="O77" s="28"/>
      <c r="P77" s="28"/>
      <c r="Q77" s="28" t="s">
        <v>222</v>
      </c>
      <c r="R77" s="52"/>
      <c r="S77" s="52"/>
      <c r="T77" s="28" t="s">
        <v>3</v>
      </c>
      <c r="U77" s="28"/>
      <c r="V77" s="28" t="s">
        <v>4</v>
      </c>
      <c r="W77" s="28"/>
      <c r="X77" s="52" t="s">
        <v>5</v>
      </c>
    </row>
    <row r="78" spans="1:24" s="51" customFormat="1" ht="15.95" customHeight="1">
      <c r="A78" s="88"/>
      <c r="B78" s="51" t="s">
        <v>76</v>
      </c>
      <c r="C78"/>
      <c r="D78"/>
      <c r="E78" s="622" t="str">
        <f>入力画面!D89&amp;"　"&amp;"殿"</f>
        <v>　殿</v>
      </c>
      <c r="F78" s="622"/>
      <c r="G78" s="622"/>
      <c r="H78" s="622"/>
      <c r="I78" s="622"/>
      <c r="J78" s="622"/>
      <c r="K78" s="622"/>
      <c r="L78" s="622"/>
      <c r="M78" s="622"/>
      <c r="N78" s="28"/>
      <c r="O78" s="28"/>
      <c r="P78" s="28"/>
      <c r="Q78" s="28"/>
      <c r="R78" s="28"/>
      <c r="S78" s="28"/>
      <c r="T78" s="28"/>
      <c r="U78" s="28"/>
      <c r="V78" s="28"/>
      <c r="W78" s="28"/>
      <c r="X78" s="28"/>
    </row>
    <row r="79" spans="1:24" s="51" customFormat="1" ht="15.95" customHeight="1">
      <c r="A79" s="88"/>
      <c r="B79" s="50" t="s">
        <v>180</v>
      </c>
      <c r="C79" s="30"/>
      <c r="D79" s="30"/>
      <c r="F79" s="42"/>
      <c r="G79" s="939" t="str">
        <f>IF(入力画面!N$101=TRUE,入力画面!A$37,入力画面!A$126)&amp;"　殿"</f>
        <v>　殿</v>
      </c>
      <c r="H79" s="939"/>
      <c r="I79" s="939"/>
      <c r="J79" s="939"/>
      <c r="K79" s="939"/>
      <c r="L79" s="939"/>
      <c r="M79" s="28"/>
      <c r="N79" s="28"/>
      <c r="O79" s="28"/>
      <c r="P79" s="28"/>
      <c r="Q79" s="28"/>
      <c r="R79" s="28"/>
      <c r="S79" s="28"/>
      <c r="T79" s="28"/>
      <c r="U79" s="28"/>
      <c r="V79" s="28"/>
      <c r="W79" s="28"/>
      <c r="X79" s="28"/>
    </row>
    <row r="80" spans="1:24" s="51" customFormat="1" ht="15.95" customHeight="1">
      <c r="A80" s="88"/>
      <c r="B80" s="376"/>
      <c r="C80" s="30"/>
      <c r="D80" s="30"/>
      <c r="E80" s="390"/>
      <c r="F80" s="42"/>
      <c r="G80" s="42"/>
      <c r="H80" s="42"/>
      <c r="I80" s="42"/>
      <c r="J80" s="42"/>
      <c r="K80" s="28"/>
      <c r="L80" s="28"/>
      <c r="M80" s="28"/>
      <c r="N80" s="28"/>
      <c r="O80" s="28"/>
      <c r="P80" s="28"/>
      <c r="Q80" s="28"/>
      <c r="R80" s="28"/>
      <c r="S80" s="28"/>
      <c r="T80" s="28"/>
      <c r="U80" s="28"/>
      <c r="V80" s="28"/>
      <c r="W80" s="28"/>
      <c r="X80" s="28"/>
    </row>
    <row r="81" spans="1:26" s="51" customFormat="1" ht="15.95" customHeight="1">
      <c r="A81" s="88"/>
      <c r="B81" s="1217" t="s">
        <v>634</v>
      </c>
      <c r="C81" s="1325"/>
      <c r="D81" s="1325"/>
      <c r="E81" s="1325"/>
      <c r="F81" s="1325"/>
      <c r="G81" s="1325"/>
      <c r="H81" s="1325"/>
      <c r="I81" s="1325"/>
      <c r="J81" s="1325"/>
      <c r="K81" s="1325"/>
      <c r="L81" s="1325"/>
      <c r="M81" s="1325"/>
      <c r="N81" s="1325"/>
      <c r="O81" s="1325"/>
      <c r="P81" s="1325"/>
      <c r="Q81" s="1325"/>
      <c r="R81" s="1325"/>
      <c r="S81" s="1325"/>
      <c r="T81" s="1325"/>
      <c r="U81" s="1325"/>
      <c r="V81" s="1325"/>
      <c r="W81" s="1325"/>
      <c r="X81" s="1325"/>
    </row>
    <row r="82" spans="1:26" s="51" customFormat="1" ht="15.95" customHeight="1">
      <c r="A82" s="88"/>
      <c r="B82" s="376"/>
      <c r="C82" s="30"/>
      <c r="D82" s="30"/>
      <c r="E82" s="390"/>
      <c r="F82" s="42"/>
      <c r="G82" s="42"/>
      <c r="H82" s="42"/>
      <c r="I82" s="42"/>
      <c r="J82" s="42"/>
      <c r="K82" s="28"/>
      <c r="L82" s="28"/>
      <c r="M82" s="28"/>
      <c r="N82" s="28"/>
      <c r="O82" s="28"/>
      <c r="P82" s="28"/>
      <c r="Q82" s="28"/>
      <c r="R82" s="28"/>
      <c r="S82" s="28"/>
      <c r="T82" s="28"/>
      <c r="U82" s="28"/>
      <c r="V82" s="28"/>
      <c r="W82" s="28"/>
      <c r="X82" s="28"/>
    </row>
    <row r="83" spans="1:26" s="51" customFormat="1" ht="15.95" customHeight="1">
      <c r="A83" s="88"/>
      <c r="B83" s="376"/>
      <c r="C83" s="30"/>
      <c r="D83" s="30"/>
      <c r="E83" s="390"/>
      <c r="F83" s="42"/>
      <c r="G83" s="42"/>
      <c r="H83" s="42"/>
      <c r="I83" s="42"/>
      <c r="J83" s="42"/>
      <c r="N83"/>
      <c r="O83"/>
      <c r="P83" t="s">
        <v>220</v>
      </c>
      <c r="Q83"/>
      <c r="R83" s="28"/>
      <c r="S83" s="42"/>
      <c r="T83" s="42"/>
      <c r="U83" s="42"/>
      <c r="V83" s="42"/>
      <c r="W83" s="42"/>
    </row>
    <row r="84" spans="1:26" s="51" customFormat="1" ht="12" customHeight="1">
      <c r="A84" s="88"/>
      <c r="B84" s="376"/>
      <c r="C84" s="30"/>
      <c r="D84" s="30"/>
      <c r="E84" s="390"/>
      <c r="F84" s="42"/>
      <c r="G84" s="42"/>
      <c r="H84" s="42"/>
      <c r="I84" s="42"/>
      <c r="J84" s="42"/>
      <c r="K84" s="28"/>
      <c r="L84" s="28"/>
      <c r="M84"/>
      <c r="N84"/>
      <c r="O84"/>
      <c r="P84"/>
      <c r="Q84"/>
      <c r="R84" s="28"/>
      <c r="S84" s="390"/>
      <c r="T84" s="390"/>
      <c r="U84" s="390"/>
      <c r="V84" s="390"/>
      <c r="W84" s="390"/>
      <c r="X84"/>
    </row>
    <row r="85" spans="1:26" s="51" customFormat="1" ht="14.25" customHeight="1">
      <c r="A85" s="88"/>
      <c r="B85" s="49"/>
      <c r="C85" s="1002" t="s">
        <v>214</v>
      </c>
      <c r="D85" s="929"/>
      <c r="E85" s="929"/>
      <c r="F85" s="929"/>
      <c r="G85" s="929"/>
      <c r="H85" s="929"/>
      <c r="I85" s="929"/>
      <c r="J85" s="929"/>
      <c r="K85" s="929"/>
      <c r="L85" s="929"/>
      <c r="M85" s="929"/>
      <c r="N85" s="929"/>
      <c r="O85" s="929"/>
      <c r="P85" s="929"/>
      <c r="Q85" s="929"/>
      <c r="R85" s="929"/>
      <c r="S85" s="929"/>
      <c r="T85" s="929"/>
      <c r="U85" s="929"/>
      <c r="V85" s="929"/>
      <c r="W85" s="929"/>
      <c r="X85" s="929"/>
    </row>
    <row r="86" spans="1:26" s="51" customFormat="1" ht="18" customHeight="1">
      <c r="A86" s="88"/>
      <c r="B86" s="117" t="s">
        <v>95</v>
      </c>
      <c r="C86" s="929"/>
      <c r="D86" s="929"/>
      <c r="E86" s="929"/>
      <c r="F86" s="929"/>
      <c r="G86" s="929"/>
      <c r="H86" s="929"/>
      <c r="I86" s="929"/>
      <c r="J86" s="929"/>
      <c r="K86" s="929"/>
      <c r="L86" s="929"/>
      <c r="M86" s="929"/>
      <c r="N86" s="929"/>
      <c r="O86" s="929"/>
      <c r="P86" s="929"/>
      <c r="Q86" s="929"/>
      <c r="R86" s="929"/>
      <c r="S86" s="929"/>
      <c r="T86" s="929"/>
      <c r="U86" s="929"/>
      <c r="V86" s="929"/>
      <c r="W86" s="929"/>
      <c r="X86" s="929"/>
    </row>
    <row r="87" spans="1:26" s="51" customFormat="1" ht="12" customHeight="1" thickBot="1">
      <c r="A87" s="88"/>
      <c r="B87" s="376"/>
      <c r="C87" s="929"/>
      <c r="D87" s="929"/>
      <c r="E87" s="929"/>
      <c r="F87" s="929"/>
      <c r="G87" s="929"/>
      <c r="H87" s="929"/>
      <c r="I87" s="929"/>
      <c r="J87" s="929"/>
      <c r="K87" s="929"/>
      <c r="L87" s="929"/>
      <c r="M87" s="929"/>
      <c r="N87" s="929"/>
      <c r="O87" s="929"/>
      <c r="P87" s="929"/>
      <c r="Q87" s="929"/>
      <c r="R87" s="929"/>
      <c r="S87" s="929"/>
      <c r="T87" s="929"/>
      <c r="U87" s="929"/>
      <c r="V87" s="929"/>
      <c r="W87" s="929"/>
      <c r="X87" s="929"/>
    </row>
    <row r="88" spans="1:26" s="51" customFormat="1" ht="18" customHeight="1" thickBot="1">
      <c r="A88" s="105" t="s">
        <v>663</v>
      </c>
      <c r="B88"/>
      <c r="C88"/>
      <c r="D88"/>
      <c r="E88"/>
      <c r="F88" s="26"/>
      <c r="G88" s="28"/>
      <c r="H88" s="28"/>
      <c r="I88" s="28"/>
      <c r="J88" s="28"/>
      <c r="K88" s="28"/>
      <c r="L88" s="28"/>
      <c r="M88" s="28"/>
      <c r="N88" s="1461" t="s">
        <v>111</v>
      </c>
      <c r="O88" s="1475"/>
      <c r="P88" s="986"/>
      <c r="Q88" s="1461" t="str">
        <f>IF(入力画面!$D$81="","",入力画面!$D$81)</f>
        <v/>
      </c>
      <c r="R88" s="1039"/>
      <c r="S88" s="1039"/>
      <c r="T88" s="1039"/>
      <c r="U88" s="1039"/>
      <c r="V88" s="1039"/>
      <c r="W88" s="1039"/>
      <c r="X88" s="1040"/>
    </row>
    <row r="89" spans="1:26" s="51" customFormat="1" ht="18" customHeight="1" thickBot="1">
      <c r="A89" s="35" t="s">
        <v>196</v>
      </c>
      <c r="B89"/>
      <c r="C89"/>
      <c r="D89"/>
      <c r="E89"/>
      <c r="F89" s="26"/>
      <c r="G89" s="28"/>
      <c r="H89" s="28"/>
      <c r="I89" s="28"/>
      <c r="J89" s="28"/>
      <c r="K89" s="28"/>
      <c r="L89" s="28"/>
      <c r="M89" s="28"/>
      <c r="N89" s="1059" t="s">
        <v>112</v>
      </c>
      <c r="O89" s="1025"/>
      <c r="P89" s="1026"/>
      <c r="Q89" s="1059" t="s">
        <v>178</v>
      </c>
      <c r="R89" s="1025"/>
      <c r="S89" s="1025"/>
      <c r="T89" s="1025"/>
      <c r="U89" s="1025"/>
      <c r="V89" s="1025"/>
      <c r="W89" s="1025"/>
      <c r="X89" s="1026"/>
    </row>
    <row r="90" spans="1:26" s="51" customFormat="1" ht="18" customHeight="1">
      <c r="A90" s="30"/>
      <c r="B90"/>
      <c r="C90"/>
      <c r="D90"/>
      <c r="E90"/>
      <c r="F90" s="26"/>
      <c r="G90" s="28"/>
      <c r="H90" s="28"/>
      <c r="I90" s="28"/>
      <c r="J90" s="28"/>
      <c r="K90" s="28"/>
      <c r="L90" s="28"/>
      <c r="M90" s="28"/>
      <c r="N90" s="26"/>
      <c r="O90" s="26"/>
      <c r="P90" s="26"/>
      <c r="Q90" s="108"/>
      <c r="R90" s="52"/>
      <c r="S90" s="52"/>
      <c r="T90" s="108"/>
      <c r="U90" s="52"/>
      <c r="V90" s="52"/>
      <c r="W90" s="52"/>
      <c r="X90" s="52"/>
    </row>
    <row r="91" spans="1:26" s="51" customFormat="1" ht="18" customHeight="1">
      <c r="A91" s="30"/>
      <c r="B91"/>
      <c r="C91"/>
      <c r="D91"/>
      <c r="E91"/>
      <c r="F91" s="26"/>
      <c r="G91" s="28"/>
      <c r="H91" s="28"/>
      <c r="I91" s="28"/>
      <c r="J91" s="28"/>
      <c r="K91" s="28"/>
      <c r="L91" s="28"/>
      <c r="M91" s="28"/>
      <c r="N91" s="28"/>
      <c r="O91" s="28"/>
      <c r="P91" s="28"/>
      <c r="Q91" s="6" t="s">
        <v>96</v>
      </c>
      <c r="R91" s="1420"/>
      <c r="S91" s="1420"/>
      <c r="T91" s="28" t="s">
        <v>113</v>
      </c>
      <c r="U91" s="28"/>
      <c r="V91" s="28" t="s">
        <v>114</v>
      </c>
      <c r="W91" s="28"/>
      <c r="X91" s="28" t="s">
        <v>115</v>
      </c>
      <c r="Y91" s="412" t="s">
        <v>676</v>
      </c>
    </row>
    <row r="92" spans="1:26" s="51" customFormat="1" ht="18" customHeight="1">
      <c r="A92" s="1063" t="s">
        <v>177</v>
      </c>
      <c r="B92" s="1063"/>
      <c r="C92" s="1063"/>
      <c r="D92" s="1063"/>
      <c r="E92" s="1063"/>
      <c r="F92" s="1063"/>
      <c r="G92" s="1063"/>
      <c r="H92" s="1063"/>
      <c r="I92" s="1063"/>
      <c r="J92" s="1063"/>
      <c r="K92" s="1063"/>
      <c r="L92" s="1063"/>
      <c r="M92" s="1063"/>
      <c r="N92" s="1063"/>
      <c r="O92" s="1063"/>
      <c r="P92" s="1063"/>
      <c r="Q92" s="1063"/>
      <c r="R92" s="1063"/>
      <c r="S92" s="1063"/>
      <c r="T92" s="1063"/>
      <c r="U92" s="1063"/>
      <c r="V92" s="1063"/>
      <c r="W92" s="1063"/>
      <c r="X92" s="1063"/>
      <c r="Y92" s="421"/>
      <c r="Z92" s="421"/>
    </row>
    <row r="93" spans="1:26" s="51" customFormat="1" ht="18" customHeight="1">
      <c r="A93" s="30"/>
      <c r="B93"/>
      <c r="C93"/>
      <c r="D93"/>
      <c r="E93"/>
      <c r="F93" s="26"/>
      <c r="G93" s="28"/>
      <c r="H93" s="28"/>
      <c r="I93" s="28"/>
      <c r="J93" s="28"/>
      <c r="K93" s="28"/>
      <c r="L93" s="28"/>
      <c r="M93" s="28"/>
      <c r="N93" s="28"/>
      <c r="O93" s="28"/>
      <c r="P93" s="28"/>
      <c r="Q93" s="28"/>
      <c r="R93" s="28"/>
      <c r="S93" s="28"/>
      <c r="T93" s="28"/>
      <c r="U93" s="28"/>
      <c r="V93" s="28"/>
      <c r="W93" s="28"/>
      <c r="X93" s="28"/>
    </row>
    <row r="94" spans="1:26" s="51" customFormat="1" ht="18" customHeight="1">
      <c r="A94" s="30"/>
      <c r="B94" s="1042" t="s">
        <v>163</v>
      </c>
      <c r="C94" s="1042"/>
      <c r="D94" s="1042"/>
      <c r="E94" s="1042"/>
      <c r="F94" s="1042"/>
      <c r="G94" s="1042"/>
      <c r="H94"/>
      <c r="I94" s="28"/>
      <c r="J94" s="28"/>
      <c r="K94" s="28"/>
      <c r="L94" s="28"/>
      <c r="M94" s="28"/>
      <c r="N94" s="28"/>
      <c r="O94" s="28"/>
      <c r="P94"/>
      <c r="Q94"/>
      <c r="R94" s="28"/>
      <c r="S94" s="28"/>
      <c r="T94" s="28"/>
      <c r="U94" s="28"/>
      <c r="V94" s="28"/>
      <c r="W94" s="28"/>
      <c r="X94" s="28"/>
    </row>
    <row r="95" spans="1:26" s="28" customFormat="1" ht="18" customHeight="1">
      <c r="A95" s="30"/>
      <c r="B95" s="367"/>
      <c r="C95" t="s">
        <v>127</v>
      </c>
      <c r="D95" s="387"/>
      <c r="E95" s="387"/>
      <c r="F95" s="81"/>
      <c r="G95" s="82"/>
      <c r="H95" s="81"/>
      <c r="I95" s="82"/>
      <c r="J95" s="82"/>
      <c r="K95" s="82"/>
      <c r="L95" s="82"/>
      <c r="M95" s="81"/>
      <c r="N95" s="82"/>
      <c r="O95" s="82"/>
      <c r="P95" s="81"/>
      <c r="Q95" s="82"/>
      <c r="R95" s="82"/>
      <c r="S95" s="82"/>
      <c r="T95" s="82"/>
      <c r="U95" s="82"/>
      <c r="V95" s="81"/>
      <c r="W95" s="82"/>
      <c r="X95" s="82"/>
    </row>
    <row r="96" spans="1:26" s="28" customFormat="1" ht="15.95" customHeight="1">
      <c r="A96" s="30"/>
      <c r="O96" t="s">
        <v>140</v>
      </c>
    </row>
    <row r="97" spans="1:24" s="28" customFormat="1" ht="15.95" customHeight="1">
      <c r="A97" s="30"/>
      <c r="O97" s="28" t="s">
        <v>116</v>
      </c>
      <c r="Q97" s="1035" t="str">
        <f>IF(入力画面!D88="","",入力画面!D88)</f>
        <v/>
      </c>
      <c r="R97" s="939"/>
      <c r="S97" s="939"/>
      <c r="T97" s="939"/>
      <c r="U97" s="939"/>
      <c r="V97" s="939"/>
      <c r="W97" s="939"/>
      <c r="X97" s="939"/>
    </row>
    <row r="98" spans="1:24" ht="15.95" customHeight="1">
      <c r="O98" s="28" t="s">
        <v>117</v>
      </c>
      <c r="Q98" s="1035" t="str">
        <f>IF(入力画面!D89="","",入力画面!D89)</f>
        <v/>
      </c>
      <c r="R98" s="939"/>
      <c r="S98" s="939"/>
      <c r="T98" s="939"/>
      <c r="U98" s="939"/>
      <c r="V98" s="939"/>
      <c r="W98" s="939"/>
      <c r="X98" s="939"/>
    </row>
    <row r="99" spans="1:24" ht="15.95" customHeight="1">
      <c r="O99" s="28" t="s">
        <v>118</v>
      </c>
      <c r="Q99" s="1035" t="str">
        <f>IF(入力画面!D90="","",入力画面!D90)</f>
        <v/>
      </c>
      <c r="R99" s="939"/>
      <c r="S99" s="939"/>
      <c r="T99" s="939"/>
      <c r="U99" s="939"/>
      <c r="V99" s="939"/>
      <c r="W99" s="939"/>
      <c r="X99" s="939"/>
    </row>
    <row r="100" spans="1:24" ht="15.95" customHeight="1">
      <c r="O100" t="s">
        <v>197</v>
      </c>
    </row>
    <row r="101" spans="1:24" ht="15.95" customHeight="1">
      <c r="O101" s="28" t="s">
        <v>119</v>
      </c>
      <c r="P101" s="28"/>
      <c r="Q101" s="1035" t="str">
        <f>IF(入力画面!K36="","",入力画面!K36)</f>
        <v/>
      </c>
      <c r="R101" s="939"/>
      <c r="S101" s="939"/>
      <c r="T101" s="939"/>
      <c r="U101" s="939"/>
      <c r="V101" s="939"/>
      <c r="W101" s="939"/>
      <c r="X101" s="939"/>
    </row>
    <row r="102" spans="1:24" ht="15.95" customHeight="1">
      <c r="O102" s="28" t="s">
        <v>120</v>
      </c>
      <c r="P102" s="28"/>
      <c r="Q102" s="1035" t="str">
        <f>IF(入力画面!A37="","",入力画面!A37)</f>
        <v/>
      </c>
      <c r="R102" s="1035"/>
      <c r="S102" s="1035"/>
      <c r="T102" s="1035"/>
      <c r="U102" s="1035"/>
      <c r="V102" s="1035"/>
      <c r="W102" s="1035"/>
      <c r="X102" s="28"/>
    </row>
    <row r="103" spans="1:24" ht="15.95" customHeight="1"/>
    <row r="104" spans="1:24" ht="18" customHeight="1">
      <c r="B104" t="s">
        <v>176</v>
      </c>
    </row>
    <row r="105" spans="1:24" ht="15" customHeight="1"/>
    <row r="106" spans="1:24" ht="18" customHeight="1" thickBot="1">
      <c r="M106" t="s">
        <v>121</v>
      </c>
    </row>
    <row r="107" spans="1:24" ht="27.95" customHeight="1">
      <c r="A107" s="1329" t="s">
        <v>173</v>
      </c>
      <c r="B107" s="1397"/>
      <c r="C107" s="1397"/>
      <c r="D107" s="1397"/>
      <c r="E107" s="1398"/>
      <c r="F107" s="1501" t="str">
        <f>IF(入力画面!D$94="","",入力画面!D$94)</f>
        <v/>
      </c>
      <c r="G107" s="1502"/>
      <c r="H107" s="1502"/>
      <c r="I107" s="1502"/>
      <c r="J107" s="1502"/>
      <c r="K107" s="1502"/>
      <c r="L107" s="1502"/>
      <c r="M107" s="1502"/>
      <c r="N107" s="1502"/>
      <c r="O107" s="1503"/>
      <c r="P107" s="1504" t="s">
        <v>122</v>
      </c>
      <c r="Q107" s="1505"/>
      <c r="R107" s="1506" t="str">
        <f>IF(入力画面!D95="","",入力画面!D95)</f>
        <v/>
      </c>
      <c r="S107" s="1507"/>
      <c r="T107" s="1507"/>
      <c r="U107" s="1507"/>
      <c r="V107" s="1507"/>
      <c r="W107" s="1507"/>
      <c r="X107" s="1508"/>
    </row>
    <row r="108" spans="1:24" ht="18" customHeight="1">
      <c r="A108" s="1493" t="s">
        <v>599</v>
      </c>
      <c r="B108" s="1494"/>
      <c r="C108" s="1494"/>
      <c r="D108" s="1494"/>
      <c r="E108" s="1495"/>
      <c r="F108" s="1517" t="str">
        <f>IF(入力画面!D97="","",入力画面!D97)</f>
        <v/>
      </c>
      <c r="G108" s="929"/>
      <c r="H108" s="929"/>
      <c r="I108" s="929"/>
      <c r="J108" s="929"/>
      <c r="K108" s="929"/>
      <c r="L108" s="929"/>
      <c r="M108" s="929"/>
      <c r="N108" s="929"/>
      <c r="O108" s="929"/>
      <c r="P108" s="1219"/>
      <c r="Q108" s="1219"/>
      <c r="R108" s="1219"/>
      <c r="S108" s="1219"/>
      <c r="T108" s="1219"/>
      <c r="U108" s="1219"/>
      <c r="V108" s="1219"/>
      <c r="W108" s="1219"/>
      <c r="X108" s="1220"/>
    </row>
    <row r="109" spans="1:24" ht="18" customHeight="1">
      <c r="A109" s="1496"/>
      <c r="B109" s="1494"/>
      <c r="C109" s="1494"/>
      <c r="D109" s="1494"/>
      <c r="E109" s="1495"/>
      <c r="F109" s="1517"/>
      <c r="G109" s="929"/>
      <c r="H109" s="929"/>
      <c r="I109" s="929"/>
      <c r="J109" s="929"/>
      <c r="K109" s="929"/>
      <c r="L109" s="929"/>
      <c r="M109" s="929"/>
      <c r="N109" s="929"/>
      <c r="O109" s="929"/>
      <c r="P109" s="929"/>
      <c r="Q109" s="929"/>
      <c r="R109" s="929"/>
      <c r="S109" s="929"/>
      <c r="T109" s="929"/>
      <c r="U109" s="929"/>
      <c r="V109" s="929"/>
      <c r="W109" s="929"/>
      <c r="X109" s="1518"/>
    </row>
    <row r="110" spans="1:24" ht="18" customHeight="1">
      <c r="A110" s="1497"/>
      <c r="B110" s="1498"/>
      <c r="C110" s="1498"/>
      <c r="D110" s="1498"/>
      <c r="E110" s="1499"/>
      <c r="F110" s="1221"/>
      <c r="G110" s="1222"/>
      <c r="H110" s="1222"/>
      <c r="I110" s="1222"/>
      <c r="J110" s="1222"/>
      <c r="K110" s="1222"/>
      <c r="L110" s="1222"/>
      <c r="M110" s="1222"/>
      <c r="N110" s="1222"/>
      <c r="O110" s="1222"/>
      <c r="P110" s="1222"/>
      <c r="Q110" s="1222"/>
      <c r="R110" s="1222"/>
      <c r="S110" s="1222"/>
      <c r="T110" s="1222"/>
      <c r="U110" s="1222"/>
      <c r="V110" s="1222"/>
      <c r="W110" s="1222"/>
      <c r="X110" s="1223"/>
    </row>
    <row r="111" spans="1:24" ht="18" customHeight="1">
      <c r="A111" s="1500" t="s">
        <v>549</v>
      </c>
      <c r="B111" s="1477"/>
      <c r="C111" s="1477"/>
      <c r="D111" s="1477"/>
      <c r="E111" s="1478"/>
      <c r="F111" s="85" t="str">
        <f>IF(入力画面!M101=TRUE,"■","□")</f>
        <v>□</v>
      </c>
      <c r="G111" s="28" t="s">
        <v>527</v>
      </c>
      <c r="H111" s="28"/>
      <c r="I111" s="28"/>
      <c r="J111" s="26" t="str">
        <f>IF(入力画面!P101=TRUE,"■","□")</f>
        <v>□</v>
      </c>
      <c r="K111" s="28" t="s">
        <v>228</v>
      </c>
      <c r="L111" s="28"/>
      <c r="N111" s="26" t="str">
        <f>IF(入力画面!U101=TRUE,"■","□")</f>
        <v>□</v>
      </c>
      <c r="O111" s="28" t="s">
        <v>503</v>
      </c>
      <c r="P111" s="28"/>
      <c r="S111" s="26" t="str">
        <f>IF(入力画面!V101=TRUE,"■","□")</f>
        <v>□</v>
      </c>
      <c r="T111" s="28" t="s">
        <v>6</v>
      </c>
      <c r="V111" s="28"/>
      <c r="W111" s="28"/>
      <c r="X111" s="67"/>
    </row>
    <row r="112" spans="1:24" ht="18" customHeight="1">
      <c r="A112" s="1512" t="s">
        <v>123</v>
      </c>
      <c r="B112" s="1476"/>
      <c r="C112" s="1477"/>
      <c r="D112" s="1477"/>
      <c r="E112" s="1478"/>
      <c r="F112" s="1514" t="s">
        <v>131</v>
      </c>
      <c r="G112" s="1515"/>
      <c r="H112" s="1515"/>
      <c r="I112" s="1515"/>
      <c r="J112" s="1515"/>
      <c r="K112" s="1515"/>
      <c r="L112" s="1516"/>
      <c r="M112" s="1446" t="s">
        <v>124</v>
      </c>
      <c r="N112" s="1447"/>
      <c r="O112" s="1447"/>
      <c r="P112" s="1447"/>
      <c r="Q112" s="1447"/>
      <c r="R112" s="1447"/>
      <c r="S112" s="1448"/>
      <c r="T112" s="965" t="s">
        <v>8</v>
      </c>
      <c r="U112" s="957"/>
      <c r="V112" s="957"/>
      <c r="W112" s="957"/>
      <c r="X112" s="1480"/>
    </row>
    <row r="113" spans="1:43" ht="18" customHeight="1">
      <c r="A113" s="1248"/>
      <c r="B113" s="1449" t="str">
        <f>IF(入力画面!A108="","",入力画面!A108)</f>
        <v/>
      </c>
      <c r="C113" s="1450"/>
      <c r="D113" s="1450"/>
      <c r="E113" s="1451"/>
      <c r="F113" s="1218" t="str">
        <f>IF(入力画面!E108="","",入力画面!E108)</f>
        <v/>
      </c>
      <c r="G113" s="1455"/>
      <c r="H113" s="1455"/>
      <c r="I113" s="1455"/>
      <c r="J113" s="1455"/>
      <c r="K113" s="1455"/>
      <c r="L113" s="1456"/>
      <c r="M113" s="1218" t="str">
        <f>IF(入力画面!L108="","",入力画面!L108)</f>
        <v/>
      </c>
      <c r="N113" s="1455"/>
      <c r="O113" s="1455"/>
      <c r="P113" s="1455"/>
      <c r="Q113" s="1455"/>
      <c r="R113" s="1455"/>
      <c r="S113" s="1456"/>
      <c r="T113" s="1218" t="str">
        <f>IF(入力画面!S108="","",入力画面!S108)</f>
        <v/>
      </c>
      <c r="U113" s="1455"/>
      <c r="V113" s="1455"/>
      <c r="W113" s="1455"/>
      <c r="X113" s="1481"/>
    </row>
    <row r="114" spans="1:43" ht="18" customHeight="1">
      <c r="A114" s="1248"/>
      <c r="B114" s="1449"/>
      <c r="C114" s="1450"/>
      <c r="D114" s="1450"/>
      <c r="E114" s="1451"/>
      <c r="F114" s="1308"/>
      <c r="G114" s="1309"/>
      <c r="H114" s="1309"/>
      <c r="I114" s="1309"/>
      <c r="J114" s="1309"/>
      <c r="K114" s="1309"/>
      <c r="L114" s="1457"/>
      <c r="M114" s="1308"/>
      <c r="N114" s="1309"/>
      <c r="O114" s="1309"/>
      <c r="P114" s="1309"/>
      <c r="Q114" s="1309"/>
      <c r="R114" s="1309"/>
      <c r="S114" s="1457"/>
      <c r="T114" s="1308"/>
      <c r="U114" s="1309"/>
      <c r="V114" s="1309"/>
      <c r="W114" s="1309"/>
      <c r="X114" s="1310"/>
    </row>
    <row r="115" spans="1:43" ht="18" customHeight="1">
      <c r="A115" s="1248"/>
      <c r="B115" s="1449"/>
      <c r="C115" s="1450"/>
      <c r="D115" s="1450"/>
      <c r="E115" s="1451"/>
      <c r="F115" s="1308"/>
      <c r="G115" s="1309"/>
      <c r="H115" s="1309"/>
      <c r="I115" s="1309"/>
      <c r="J115" s="1309"/>
      <c r="K115" s="1309"/>
      <c r="L115" s="1457"/>
      <c r="M115" s="1308"/>
      <c r="N115" s="1309"/>
      <c r="O115" s="1309"/>
      <c r="P115" s="1309"/>
      <c r="Q115" s="1309"/>
      <c r="R115" s="1309"/>
      <c r="S115" s="1457"/>
      <c r="T115" s="1308"/>
      <c r="U115" s="1309"/>
      <c r="V115" s="1309"/>
      <c r="W115" s="1309"/>
      <c r="X115" s="1310"/>
    </row>
    <row r="116" spans="1:43" ht="18" customHeight="1">
      <c r="A116" s="1248"/>
      <c r="B116" s="1449"/>
      <c r="C116" s="1450"/>
      <c r="D116" s="1450"/>
      <c r="E116" s="1451"/>
      <c r="F116" s="1308"/>
      <c r="G116" s="1309"/>
      <c r="H116" s="1309"/>
      <c r="I116" s="1309"/>
      <c r="J116" s="1309"/>
      <c r="K116" s="1309"/>
      <c r="L116" s="1457"/>
      <c r="M116" s="1308"/>
      <c r="N116" s="1309"/>
      <c r="O116" s="1309"/>
      <c r="P116" s="1309"/>
      <c r="Q116" s="1309"/>
      <c r="R116" s="1309"/>
      <c r="S116" s="1457"/>
      <c r="T116" s="1308"/>
      <c r="U116" s="1309"/>
      <c r="V116" s="1309"/>
      <c r="W116" s="1309"/>
      <c r="X116" s="1310"/>
    </row>
    <row r="117" spans="1:43" ht="18" customHeight="1">
      <c r="A117" s="1248"/>
      <c r="B117" s="1449"/>
      <c r="C117" s="1450"/>
      <c r="D117" s="1450"/>
      <c r="E117" s="1451"/>
      <c r="F117" s="1308"/>
      <c r="G117" s="1309"/>
      <c r="H117" s="1309"/>
      <c r="I117" s="1309"/>
      <c r="J117" s="1309"/>
      <c r="K117" s="1309"/>
      <c r="L117" s="1457"/>
      <c r="M117" s="1308"/>
      <c r="N117" s="1309"/>
      <c r="O117" s="1309"/>
      <c r="P117" s="1309"/>
      <c r="Q117" s="1309"/>
      <c r="R117" s="1309"/>
      <c r="S117" s="1457"/>
      <c r="T117" s="1308"/>
      <c r="U117" s="1309"/>
      <c r="V117" s="1309"/>
      <c r="W117" s="1309"/>
      <c r="X117" s="1310"/>
    </row>
    <row r="118" spans="1:43" ht="18" customHeight="1">
      <c r="A118" s="1248"/>
      <c r="B118" s="1449"/>
      <c r="C118" s="1450"/>
      <c r="D118" s="1450"/>
      <c r="E118" s="1451"/>
      <c r="F118" s="1308"/>
      <c r="G118" s="1309"/>
      <c r="H118" s="1309"/>
      <c r="I118" s="1309"/>
      <c r="J118" s="1309"/>
      <c r="K118" s="1309"/>
      <c r="L118" s="1457"/>
      <c r="M118" s="1308"/>
      <c r="N118" s="1309"/>
      <c r="O118" s="1309"/>
      <c r="P118" s="1309"/>
      <c r="Q118" s="1309"/>
      <c r="R118" s="1309"/>
      <c r="S118" s="1457"/>
      <c r="T118" s="1308"/>
      <c r="U118" s="1309"/>
      <c r="V118" s="1309"/>
      <c r="W118" s="1309"/>
      <c r="X118" s="1310"/>
    </row>
    <row r="119" spans="1:43" ht="18" customHeight="1">
      <c r="A119" s="1248"/>
      <c r="B119" s="1449"/>
      <c r="C119" s="1450"/>
      <c r="D119" s="1450"/>
      <c r="E119" s="1451"/>
      <c r="F119" s="1308"/>
      <c r="G119" s="1309"/>
      <c r="H119" s="1309"/>
      <c r="I119" s="1309"/>
      <c r="J119" s="1309"/>
      <c r="K119" s="1309"/>
      <c r="L119" s="1457"/>
      <c r="M119" s="1308"/>
      <c r="N119" s="1309"/>
      <c r="O119" s="1309"/>
      <c r="P119" s="1309"/>
      <c r="Q119" s="1309"/>
      <c r="R119" s="1309"/>
      <c r="S119" s="1457"/>
      <c r="T119" s="1308"/>
      <c r="U119" s="1309"/>
      <c r="V119" s="1309"/>
      <c r="W119" s="1309"/>
      <c r="X119" s="1310"/>
    </row>
    <row r="120" spans="1:43" ht="18" customHeight="1">
      <c r="A120" s="1248"/>
      <c r="B120" s="1449"/>
      <c r="C120" s="1450"/>
      <c r="D120" s="1450"/>
      <c r="E120" s="1451"/>
      <c r="F120" s="1308"/>
      <c r="G120" s="1309"/>
      <c r="H120" s="1309"/>
      <c r="I120" s="1309"/>
      <c r="J120" s="1309"/>
      <c r="K120" s="1309"/>
      <c r="L120" s="1457"/>
      <c r="M120" s="1308"/>
      <c r="N120" s="1309"/>
      <c r="O120" s="1309"/>
      <c r="P120" s="1309"/>
      <c r="Q120" s="1309"/>
      <c r="R120" s="1309"/>
      <c r="S120" s="1457"/>
      <c r="T120" s="1308"/>
      <c r="U120" s="1309"/>
      <c r="V120" s="1309"/>
      <c r="W120" s="1309"/>
      <c r="X120" s="1310"/>
    </row>
    <row r="121" spans="1:43" ht="18" customHeight="1">
      <c r="A121" s="1248"/>
      <c r="B121" s="1449"/>
      <c r="C121" s="1450"/>
      <c r="D121" s="1450"/>
      <c r="E121" s="1451"/>
      <c r="F121" s="1308"/>
      <c r="G121" s="1309"/>
      <c r="H121" s="1309"/>
      <c r="I121" s="1309"/>
      <c r="J121" s="1309"/>
      <c r="K121" s="1309"/>
      <c r="L121" s="1457"/>
      <c r="M121" s="1308"/>
      <c r="N121" s="1309"/>
      <c r="O121" s="1309"/>
      <c r="P121" s="1309"/>
      <c r="Q121" s="1309"/>
      <c r="R121" s="1309"/>
      <c r="S121" s="1457"/>
      <c r="T121" s="1308"/>
      <c r="U121" s="1309"/>
      <c r="V121" s="1309"/>
      <c r="W121" s="1309"/>
      <c r="X121" s="1310"/>
    </row>
    <row r="122" spans="1:43" ht="18" customHeight="1">
      <c r="A122" s="1248"/>
      <c r="B122" s="1449"/>
      <c r="C122" s="1450"/>
      <c r="D122" s="1450"/>
      <c r="E122" s="1451"/>
      <c r="F122" s="1308"/>
      <c r="G122" s="1309"/>
      <c r="H122" s="1309"/>
      <c r="I122" s="1309"/>
      <c r="J122" s="1309"/>
      <c r="K122" s="1309"/>
      <c r="L122" s="1457"/>
      <c r="M122" s="1308"/>
      <c r="N122" s="1309"/>
      <c r="O122" s="1309"/>
      <c r="P122" s="1309"/>
      <c r="Q122" s="1309"/>
      <c r="R122" s="1309"/>
      <c r="S122" s="1457"/>
      <c r="T122" s="1308"/>
      <c r="U122" s="1309"/>
      <c r="V122" s="1309"/>
      <c r="W122" s="1309"/>
      <c r="X122" s="1310"/>
    </row>
    <row r="123" spans="1:43" ht="18" customHeight="1">
      <c r="A123" s="1248"/>
      <c r="B123" s="1449"/>
      <c r="C123" s="1450"/>
      <c r="D123" s="1450"/>
      <c r="E123" s="1451"/>
      <c r="F123" s="1308"/>
      <c r="G123" s="1309"/>
      <c r="H123" s="1309"/>
      <c r="I123" s="1309"/>
      <c r="J123" s="1309"/>
      <c r="K123" s="1309"/>
      <c r="L123" s="1457"/>
      <c r="M123" s="1308"/>
      <c r="N123" s="1309"/>
      <c r="O123" s="1309"/>
      <c r="P123" s="1309"/>
      <c r="Q123" s="1309"/>
      <c r="R123" s="1309"/>
      <c r="S123" s="1457"/>
      <c r="T123" s="1308"/>
      <c r="U123" s="1309"/>
      <c r="V123" s="1309"/>
      <c r="W123" s="1309"/>
      <c r="X123" s="1310"/>
    </row>
    <row r="124" spans="1:43" ht="18" customHeight="1">
      <c r="A124" s="1513"/>
      <c r="B124" s="1452"/>
      <c r="C124" s="1453"/>
      <c r="D124" s="1453"/>
      <c r="E124" s="1454"/>
      <c r="F124" s="1458"/>
      <c r="G124" s="1459"/>
      <c r="H124" s="1459"/>
      <c r="I124" s="1459"/>
      <c r="J124" s="1459"/>
      <c r="K124" s="1459"/>
      <c r="L124" s="1460"/>
      <c r="M124" s="1458"/>
      <c r="N124" s="1459"/>
      <c r="O124" s="1459"/>
      <c r="P124" s="1459"/>
      <c r="Q124" s="1459"/>
      <c r="R124" s="1459"/>
      <c r="S124" s="1460"/>
      <c r="T124" s="1458"/>
      <c r="U124" s="1459"/>
      <c r="V124" s="1459"/>
      <c r="W124" s="1459"/>
      <c r="X124" s="1482"/>
    </row>
    <row r="125" spans="1:43" ht="18" customHeight="1">
      <c r="A125" s="1334" t="s">
        <v>12</v>
      </c>
      <c r="B125" s="1238"/>
      <c r="C125" s="1238"/>
      <c r="D125" s="1238"/>
      <c r="E125" s="1239"/>
      <c r="F125" s="1509" t="str">
        <f>IF(入力画面!D120="","",入力画面!D120)</f>
        <v/>
      </c>
      <c r="G125" s="1510"/>
      <c r="H125" s="1510"/>
      <c r="I125" s="1510"/>
      <c r="J125" s="1510"/>
      <c r="K125" s="1510"/>
      <c r="L125" s="1510"/>
      <c r="M125" s="1510"/>
      <c r="N125" s="1510"/>
      <c r="O125" s="1510"/>
      <c r="P125" s="1510"/>
      <c r="Q125" s="1510"/>
      <c r="R125" s="1510"/>
      <c r="S125" s="1510"/>
      <c r="T125" s="1510"/>
      <c r="U125" s="1510"/>
      <c r="V125" s="1510"/>
      <c r="W125" s="1510"/>
      <c r="X125" s="1511"/>
      <c r="Y125" s="1491" t="s">
        <v>673</v>
      </c>
      <c r="Z125" s="1492"/>
      <c r="AA125" s="1492"/>
      <c r="AB125" s="1492"/>
      <c r="AC125" s="1492"/>
      <c r="AD125" s="1492"/>
      <c r="AE125" s="1492"/>
      <c r="AF125" s="1492"/>
      <c r="AG125" s="1492"/>
      <c r="AH125" s="1492"/>
      <c r="AI125" s="1492"/>
      <c r="AJ125" s="1492"/>
      <c r="AK125" s="1492"/>
      <c r="AL125" s="1492"/>
      <c r="AM125" s="1492"/>
      <c r="AN125" s="1492"/>
      <c r="AO125" s="1492"/>
      <c r="AP125" s="1492"/>
      <c r="AQ125" s="1492"/>
    </row>
    <row r="126" spans="1:43" ht="14.1" customHeight="1">
      <c r="A126" s="1334" t="s">
        <v>208</v>
      </c>
      <c r="B126" s="1238"/>
      <c r="C126" s="1238"/>
      <c r="D126" s="1238"/>
      <c r="E126" s="1239"/>
      <c r="F126" s="28" t="s">
        <v>132</v>
      </c>
      <c r="G126" s="407"/>
      <c r="H126" s="1483" t="str">
        <f>IF(入力画面!D84="","",入力画面!D84)</f>
        <v/>
      </c>
      <c r="I126" s="1483"/>
      <c r="J126" s="1483"/>
      <c r="K126" s="1483"/>
      <c r="L126" s="1483"/>
      <c r="M126" s="1483"/>
      <c r="N126" s="1483"/>
      <c r="O126" s="1483"/>
      <c r="P126" s="1483"/>
      <c r="Q126" s="1483"/>
      <c r="R126" s="1483"/>
      <c r="S126" s="1483"/>
      <c r="T126" s="1483"/>
      <c r="U126" s="1483"/>
      <c r="V126" s="1483"/>
      <c r="W126" s="1483"/>
      <c r="X126" s="1484"/>
      <c r="Y126" s="1491"/>
      <c r="Z126" s="1492"/>
      <c r="AA126" s="1492"/>
      <c r="AB126" s="1492"/>
      <c r="AC126" s="1492"/>
      <c r="AD126" s="1492"/>
      <c r="AE126" s="1492"/>
      <c r="AF126" s="1492"/>
      <c r="AG126" s="1492"/>
      <c r="AH126" s="1492"/>
      <c r="AI126" s="1492"/>
      <c r="AJ126" s="1492"/>
      <c r="AK126" s="1492"/>
      <c r="AL126" s="1492"/>
      <c r="AM126" s="1492"/>
      <c r="AN126" s="1492"/>
      <c r="AO126" s="1492"/>
      <c r="AP126" s="1492"/>
      <c r="AQ126" s="1492"/>
    </row>
    <row r="127" spans="1:43" ht="14.1" customHeight="1">
      <c r="A127" s="1279"/>
      <c r="B127" s="1254"/>
      <c r="C127" s="1254"/>
      <c r="D127" s="1254"/>
      <c r="E127" s="1255"/>
      <c r="F127" s="28" t="s">
        <v>64</v>
      </c>
      <c r="G127" s="407"/>
      <c r="H127" s="1035" t="str">
        <f>IF(入力画面!D82="","",入力画面!D82)&amp;" "&amp;入力画面!D83</f>
        <v xml:space="preserve"> </v>
      </c>
      <c r="I127" s="1035"/>
      <c r="J127" s="1035"/>
      <c r="K127" s="1035"/>
      <c r="L127" s="1035"/>
      <c r="M127" s="1035"/>
      <c r="N127" s="1035"/>
      <c r="O127" s="1035"/>
      <c r="P127" s="1035"/>
      <c r="Q127" s="1035"/>
      <c r="R127" s="1035"/>
      <c r="S127" s="1035"/>
      <c r="T127" s="1035"/>
      <c r="U127" s="1035"/>
      <c r="V127" s="1035"/>
      <c r="W127" s="1035"/>
      <c r="X127" s="1479"/>
    </row>
    <row r="128" spans="1:43" ht="14.1" customHeight="1">
      <c r="A128" s="1279"/>
      <c r="B128" s="1254"/>
      <c r="C128" s="1254"/>
      <c r="D128" s="1254"/>
      <c r="E128" s="1255"/>
      <c r="F128" s="28" t="s">
        <v>125</v>
      </c>
      <c r="G128" s="28"/>
      <c r="H128" s="1035" t="str">
        <f>入力画面!D85</f>
        <v/>
      </c>
      <c r="I128" s="1035"/>
      <c r="J128" s="1035"/>
      <c r="K128" s="1035"/>
      <c r="L128" s="1035"/>
      <c r="M128" s="28" t="s">
        <v>133</v>
      </c>
      <c r="N128" s="28"/>
      <c r="O128" s="1035" t="str">
        <f>IF(入力画面!N85="","",入力画面!N85)</f>
        <v/>
      </c>
      <c r="P128" s="1035"/>
      <c r="Q128" s="1035"/>
      <c r="R128" s="1035"/>
      <c r="S128" s="1035"/>
      <c r="T128" s="28"/>
      <c r="U128" s="28"/>
      <c r="V128" s="28"/>
      <c r="W128" s="28"/>
      <c r="X128" s="67"/>
    </row>
    <row r="129" spans="1:25" ht="14.1" customHeight="1" thickBot="1">
      <c r="A129" s="1280"/>
      <c r="B129" s="1281"/>
      <c r="C129" s="1281"/>
      <c r="D129" s="1281"/>
      <c r="E129" s="1282"/>
      <c r="F129" s="46" t="s">
        <v>126</v>
      </c>
      <c r="G129" s="46"/>
      <c r="H129" s="1022" t="str">
        <f>IF(入力画面!D86="","",入力画面!D86)</f>
        <v/>
      </c>
      <c r="I129" s="1022"/>
      <c r="J129" s="1022"/>
      <c r="K129" s="1022"/>
      <c r="L129" s="1022"/>
      <c r="M129" s="1022"/>
      <c r="N129" s="1022"/>
      <c r="O129" s="1022"/>
      <c r="P129" s="1022"/>
      <c r="Q129" s="1022"/>
      <c r="R129" s="1022"/>
      <c r="S129" s="1022"/>
      <c r="T129" s="1022"/>
      <c r="U129" s="1022"/>
      <c r="V129" s="1022"/>
      <c r="W129" s="1022"/>
      <c r="X129" s="1445"/>
    </row>
    <row r="130" spans="1:25" ht="18" customHeight="1"/>
    <row r="131" spans="1:25" ht="18" customHeight="1">
      <c r="B131" s="116" t="s">
        <v>104</v>
      </c>
      <c r="C131" s="1474" t="s">
        <v>213</v>
      </c>
      <c r="D131" s="1474"/>
      <c r="E131" s="1474"/>
      <c r="F131" s="1474"/>
      <c r="G131" s="1474"/>
      <c r="H131" s="1474"/>
      <c r="I131" s="1474"/>
      <c r="J131" s="1474"/>
      <c r="K131" s="1474"/>
      <c r="L131" s="1474"/>
      <c r="M131" s="1474"/>
      <c r="N131" s="1474"/>
      <c r="O131" s="1474"/>
      <c r="P131" s="1474"/>
      <c r="Q131" s="1474"/>
      <c r="R131" s="1474"/>
      <c r="S131" s="1474"/>
      <c r="T131" s="1474"/>
      <c r="U131" s="1474"/>
      <c r="V131" s="1474"/>
      <c r="W131" s="1474"/>
      <c r="X131" s="1474"/>
    </row>
    <row r="132" spans="1:25" ht="18" customHeight="1" thickBot="1">
      <c r="C132" s="1474"/>
      <c r="D132" s="1474"/>
      <c r="E132" s="1474"/>
      <c r="F132" s="1474"/>
      <c r="G132" s="1474"/>
      <c r="H132" s="1474"/>
      <c r="I132" s="1474"/>
      <c r="J132" s="1474"/>
      <c r="K132" s="1474"/>
      <c r="L132" s="1474"/>
      <c r="M132" s="1474"/>
      <c r="N132" s="1474"/>
      <c r="O132" s="1474"/>
      <c r="P132" s="1474"/>
      <c r="Q132" s="1474"/>
      <c r="R132" s="1474"/>
      <c r="S132" s="1474"/>
      <c r="T132" s="1474"/>
      <c r="U132" s="1474"/>
      <c r="V132" s="1474"/>
      <c r="W132" s="1474"/>
      <c r="X132" s="1474"/>
    </row>
    <row r="133" spans="1:25" s="14" customFormat="1" ht="18" customHeight="1" thickBot="1">
      <c r="A133" s="104" t="s">
        <v>664</v>
      </c>
      <c r="N133" s="990" t="s">
        <v>26</v>
      </c>
      <c r="O133" s="1039"/>
      <c r="P133" s="1040"/>
      <c r="Q133" s="1024" t="str">
        <f>IF(入力画面!$D$81="","",入力画面!$D$81)</f>
        <v/>
      </c>
      <c r="R133" s="1025"/>
      <c r="S133" s="1025"/>
      <c r="T133" s="1025"/>
      <c r="U133" s="1025"/>
      <c r="V133" s="1025"/>
      <c r="W133" s="1025"/>
      <c r="X133" s="1026"/>
    </row>
    <row r="134" spans="1:25" s="14" customFormat="1" ht="18" customHeight="1" thickBot="1">
      <c r="A134" s="21"/>
      <c r="N134" s="1051" t="s">
        <v>87</v>
      </c>
      <c r="O134" s="1052"/>
      <c r="P134" s="1053"/>
      <c r="Q134" s="991" t="s">
        <v>172</v>
      </c>
      <c r="R134" s="1039"/>
      <c r="S134" s="1039"/>
      <c r="T134" s="1039"/>
      <c r="U134" s="1039"/>
      <c r="V134" s="1039"/>
      <c r="W134" s="1039"/>
      <c r="X134" s="1040"/>
    </row>
    <row r="135" spans="1:25" s="14" customFormat="1" ht="18" customHeight="1">
      <c r="A135" s="21"/>
      <c r="N135" s="377"/>
      <c r="O135" s="377"/>
      <c r="P135" s="377"/>
      <c r="Q135" s="106"/>
      <c r="R135" s="9"/>
      <c r="S135" s="9"/>
      <c r="T135" s="106"/>
      <c r="U135" s="9"/>
      <c r="V135" s="9"/>
      <c r="W135" s="107"/>
      <c r="X135" s="107"/>
    </row>
    <row r="136" spans="1:25" s="2" customFormat="1" ht="18" customHeight="1">
      <c r="A136" s="3"/>
      <c r="P136" s="360"/>
      <c r="Q136" s="6" t="s">
        <v>96</v>
      </c>
      <c r="R136" s="1034"/>
      <c r="S136" s="1034"/>
      <c r="T136" s="360" t="s">
        <v>3</v>
      </c>
      <c r="V136" s="360" t="s">
        <v>4</v>
      </c>
      <c r="W136" s="360"/>
      <c r="X136" s="360" t="s">
        <v>5</v>
      </c>
      <c r="Y136" s="412" t="s">
        <v>672</v>
      </c>
    </row>
    <row r="137" spans="1:25" s="2" customFormat="1" ht="18" customHeight="1">
      <c r="A137" s="3"/>
      <c r="C137" s="1023" t="s">
        <v>175</v>
      </c>
      <c r="D137" s="622"/>
      <c r="E137" s="622"/>
      <c r="F137" s="622"/>
      <c r="G137" s="622"/>
      <c r="H137" s="622"/>
      <c r="I137" s="622"/>
      <c r="J137" s="622"/>
      <c r="K137" s="622"/>
      <c r="L137" s="622"/>
      <c r="M137" s="622"/>
      <c r="N137" s="622"/>
      <c r="O137" s="251" t="s">
        <v>86</v>
      </c>
      <c r="P137" s="251" t="s">
        <v>59</v>
      </c>
      <c r="Q137" s="26" t="s">
        <v>88</v>
      </c>
      <c r="R137" s="20" t="s">
        <v>97</v>
      </c>
      <c r="S137" s="1036" t="s">
        <v>89</v>
      </c>
      <c r="T137" s="1037"/>
      <c r="U137" s="14"/>
      <c r="V137" s="360"/>
      <c r="W137" s="360"/>
      <c r="X137" s="360"/>
    </row>
    <row r="138" spans="1:25" s="2" customFormat="1" ht="18" customHeight="1">
      <c r="A138" s="3"/>
      <c r="C138" s="359"/>
      <c r="D138" s="42"/>
      <c r="E138" s="42"/>
      <c r="F138" s="42"/>
      <c r="G138" s="42"/>
      <c r="H138" s="42"/>
      <c r="I138" s="42"/>
      <c r="J138" s="42"/>
      <c r="K138" s="42"/>
      <c r="L138" s="42"/>
      <c r="M138" s="42"/>
      <c r="N138" s="42"/>
      <c r="O138" s="378"/>
      <c r="P138" s="378"/>
      <c r="Q138" s="30"/>
      <c r="R138" s="360"/>
      <c r="T138"/>
      <c r="V138" s="360"/>
      <c r="W138" s="360"/>
      <c r="X138" s="360"/>
    </row>
    <row r="139" spans="1:25" s="2" customFormat="1" ht="18" customHeight="1">
      <c r="B139" s="19" t="s">
        <v>159</v>
      </c>
      <c r="G139" s="30"/>
      <c r="H139" s="30"/>
      <c r="I139" s="30"/>
      <c r="J139" s="30"/>
      <c r="L139" s="362"/>
      <c r="M139" s="30"/>
      <c r="N139" s="30"/>
      <c r="O139" s="30"/>
      <c r="P139" s="30"/>
      <c r="Q139" s="30"/>
      <c r="R139" s="30"/>
      <c r="T139" s="360"/>
      <c r="V139" s="360"/>
      <c r="W139" s="360"/>
      <c r="X139" s="360"/>
    </row>
    <row r="140" spans="1:25" s="2" customFormat="1" ht="18" customHeight="1">
      <c r="A140" s="3"/>
      <c r="D140" s="2" t="s">
        <v>105</v>
      </c>
      <c r="G140" s="30"/>
      <c r="H140" s="30"/>
      <c r="I140" s="30"/>
      <c r="J140" s="30"/>
      <c r="L140" s="362"/>
      <c r="M140" s="30"/>
      <c r="N140" s="30"/>
      <c r="O140" s="30"/>
      <c r="P140" s="30"/>
      <c r="Q140" s="30"/>
      <c r="R140" s="30"/>
      <c r="T140" s="360"/>
      <c r="V140" s="360"/>
      <c r="W140" s="360"/>
      <c r="X140" s="360"/>
    </row>
    <row r="141" spans="1:25" s="2" customFormat="1" ht="18" customHeight="1">
      <c r="A141" s="3"/>
      <c r="G141" s="30"/>
      <c r="H141" s="30"/>
      <c r="I141" s="30"/>
      <c r="J141" s="30"/>
      <c r="L141" s="25"/>
      <c r="M141" s="30"/>
      <c r="N141" s="33"/>
      <c r="P141" s="50" t="s">
        <v>180</v>
      </c>
      <c r="Q141" s="27"/>
      <c r="R141" s="30"/>
      <c r="S141" s="26"/>
      <c r="T141" s="360"/>
      <c r="V141" s="360"/>
      <c r="W141" s="360"/>
      <c r="X141" s="360"/>
    </row>
    <row r="142" spans="1:25" s="2" customFormat="1" ht="18" customHeight="1">
      <c r="A142" s="3"/>
      <c r="G142" s="30"/>
      <c r="H142" s="30"/>
      <c r="I142" s="30"/>
      <c r="J142" s="30"/>
      <c r="L142" s="25"/>
      <c r="M142" s="30"/>
      <c r="N142" s="30"/>
      <c r="O142" s="26"/>
      <c r="P142" s="787"/>
      <c r="Q142" s="787"/>
      <c r="R142" s="1041" t="str">
        <f>IF(入力画面!A126="","",入力画面!A126)</f>
        <v/>
      </c>
      <c r="S142" s="1042"/>
      <c r="T142" s="1042"/>
      <c r="U142" s="1042"/>
      <c r="V142" s="1042"/>
      <c r="W142" s="360"/>
      <c r="X142" s="360"/>
    </row>
    <row r="143" spans="1:25" s="2" customFormat="1" ht="18" customHeight="1">
      <c r="A143" s="3"/>
      <c r="B143" s="1043" t="s">
        <v>182</v>
      </c>
      <c r="C143" s="1044"/>
      <c r="D143" s="1044"/>
      <c r="E143" s="1044"/>
      <c r="F143" s="1044"/>
      <c r="G143" s="1044"/>
      <c r="H143" s="1044"/>
      <c r="I143" s="1044"/>
      <c r="J143" s="1044"/>
      <c r="K143" s="1044"/>
      <c r="L143" s="1044"/>
      <c r="M143" s="1044"/>
      <c r="N143" s="1044"/>
      <c r="O143" s="1044"/>
      <c r="P143" s="1044"/>
      <c r="Q143" s="1044"/>
      <c r="R143" s="1044"/>
      <c r="S143" s="1044"/>
      <c r="T143" s="1044"/>
      <c r="U143" s="1044"/>
      <c r="V143" s="1044"/>
      <c r="W143" s="1044"/>
      <c r="X143" s="360"/>
    </row>
    <row r="144" spans="1:25" s="2" customFormat="1" ht="18" customHeight="1" thickBot="1">
      <c r="A144" s="3"/>
      <c r="G144" s="30"/>
      <c r="H144" s="30"/>
      <c r="I144" s="30"/>
      <c r="J144" s="30"/>
      <c r="L144" s="355" t="s">
        <v>18</v>
      </c>
      <c r="M144" s="30"/>
      <c r="N144" s="30"/>
      <c r="O144" s="26"/>
      <c r="P144" s="30"/>
      <c r="Q144" s="30"/>
      <c r="R144" s="30"/>
      <c r="T144" s="360"/>
      <c r="V144" s="360"/>
      <c r="W144" s="360"/>
      <c r="X144" s="360"/>
    </row>
    <row r="145" spans="1:24" s="2" customFormat="1" ht="27.95" customHeight="1" thickBot="1">
      <c r="A145" s="1045" t="s">
        <v>173</v>
      </c>
      <c r="B145" s="1046"/>
      <c r="C145" s="1046"/>
      <c r="D145" s="1046"/>
      <c r="E145" s="1047"/>
      <c r="F145" s="1472" t="str">
        <f>IF(入力画面!D94="","",入力画面!D94)</f>
        <v/>
      </c>
      <c r="G145" s="1049"/>
      <c r="H145" s="1049"/>
      <c r="I145" s="1049"/>
      <c r="J145" s="1049"/>
      <c r="K145" s="1049"/>
      <c r="L145" s="1049"/>
      <c r="M145" s="1049"/>
      <c r="N145" s="1049"/>
      <c r="O145" s="1050"/>
      <c r="P145" s="1054" t="s">
        <v>15</v>
      </c>
      <c r="Q145" s="1055"/>
      <c r="R145" s="1473" t="str">
        <f>IF(入力画面!D95="","",入力画面!D95)</f>
        <v/>
      </c>
      <c r="S145" s="1057"/>
      <c r="T145" s="1057"/>
      <c r="U145" s="1057"/>
      <c r="V145" s="1057"/>
      <c r="W145" s="1057"/>
      <c r="X145" s="1058"/>
    </row>
    <row r="146" spans="1:24" s="2" customFormat="1" ht="18" customHeight="1">
      <c r="A146" s="1003" t="s">
        <v>596</v>
      </c>
      <c r="B146" s="1004"/>
      <c r="C146" s="1004"/>
      <c r="D146" s="1004"/>
      <c r="E146" s="1005"/>
      <c r="F146" s="1012" t="str">
        <f>IF(入力画面!D97="","",入力画面!D97)</f>
        <v/>
      </c>
      <c r="G146" s="1013"/>
      <c r="H146" s="1013"/>
      <c r="I146" s="1013"/>
      <c r="J146" s="1013"/>
      <c r="K146" s="1013"/>
      <c r="L146" s="1013"/>
      <c r="M146" s="1013"/>
      <c r="N146" s="1013"/>
      <c r="O146" s="1013"/>
      <c r="P146" s="1013"/>
      <c r="Q146" s="1013"/>
      <c r="R146" s="1013"/>
      <c r="S146" s="1013"/>
      <c r="T146" s="1013"/>
      <c r="U146" s="1013"/>
      <c r="V146" s="1013"/>
      <c r="W146" s="1013"/>
      <c r="X146" s="1014"/>
    </row>
    <row r="147" spans="1:24" s="2" customFormat="1" ht="18" customHeight="1">
      <c r="A147" s="1006"/>
      <c r="B147" s="1007"/>
      <c r="C147" s="1007"/>
      <c r="D147" s="1007"/>
      <c r="E147" s="1008"/>
      <c r="F147" s="1015"/>
      <c r="G147" s="1016"/>
      <c r="H147" s="1016"/>
      <c r="I147" s="1016"/>
      <c r="J147" s="1016"/>
      <c r="K147" s="1016"/>
      <c r="L147" s="1016"/>
      <c r="M147" s="1016"/>
      <c r="N147" s="1016"/>
      <c r="O147" s="1016"/>
      <c r="P147" s="1016"/>
      <c r="Q147" s="1016"/>
      <c r="R147" s="1016"/>
      <c r="S147" s="1016"/>
      <c r="T147" s="1016"/>
      <c r="U147" s="1016"/>
      <c r="V147" s="1016"/>
      <c r="W147" s="1016"/>
      <c r="X147" s="1017"/>
    </row>
    <row r="148" spans="1:24" s="2" customFormat="1" ht="18" customHeight="1" thickBot="1">
      <c r="A148" s="1009"/>
      <c r="B148" s="1010"/>
      <c r="C148" s="1010"/>
      <c r="D148" s="1010"/>
      <c r="E148" s="1011"/>
      <c r="F148" s="1018"/>
      <c r="G148" s="1019"/>
      <c r="H148" s="1019"/>
      <c r="I148" s="1019"/>
      <c r="J148" s="1019"/>
      <c r="K148" s="1019"/>
      <c r="L148" s="1019"/>
      <c r="M148" s="1019"/>
      <c r="N148" s="1019"/>
      <c r="O148" s="1019"/>
      <c r="P148" s="1019"/>
      <c r="Q148" s="1019"/>
      <c r="R148" s="1019"/>
      <c r="S148" s="1019"/>
      <c r="T148" s="1019"/>
      <c r="U148" s="1019"/>
      <c r="V148" s="1019"/>
      <c r="W148" s="1019"/>
      <c r="X148" s="1020"/>
    </row>
    <row r="149" spans="1:24" s="2" customFormat="1" ht="18" customHeight="1">
      <c r="A149" s="357"/>
      <c r="B149" s="357"/>
      <c r="C149" s="357"/>
      <c r="D149" s="357"/>
      <c r="E149" s="357"/>
      <c r="F149" s="358"/>
      <c r="G149" s="358"/>
      <c r="H149" s="358"/>
      <c r="I149" s="358"/>
      <c r="J149" s="358"/>
      <c r="K149" s="358"/>
      <c r="L149" s="358"/>
      <c r="M149" s="358"/>
      <c r="N149" s="358"/>
      <c r="O149" s="358"/>
      <c r="P149" s="358"/>
      <c r="Q149" s="358"/>
      <c r="R149" s="358"/>
      <c r="S149" s="358"/>
      <c r="T149" s="358"/>
      <c r="U149" s="358"/>
      <c r="V149" s="358"/>
      <c r="W149" s="358"/>
      <c r="X149" s="358"/>
    </row>
    <row r="150" spans="1:24" s="2" customFormat="1" ht="18" customHeight="1" thickBot="1">
      <c r="A150" s="1021" t="s">
        <v>205</v>
      </c>
      <c r="B150" s="1022"/>
      <c r="C150" s="1022"/>
      <c r="D150" s="1022"/>
      <c r="E150" s="1022"/>
      <c r="F150" s="1022"/>
      <c r="G150" s="1022"/>
      <c r="H150" s="1022"/>
      <c r="I150" s="1022"/>
      <c r="J150" s="1022"/>
      <c r="K150" s="1022"/>
      <c r="L150" s="1022"/>
      <c r="M150" s="1022"/>
      <c r="N150" s="1022"/>
      <c r="O150" s="1022"/>
      <c r="P150" s="1022"/>
      <c r="Q150" s="1022"/>
      <c r="R150" s="1022"/>
      <c r="S150" s="1022"/>
      <c r="T150" s="1022"/>
      <c r="U150" s="1022"/>
      <c r="V150" s="1022"/>
      <c r="W150" s="1022"/>
      <c r="X150" s="1022"/>
    </row>
    <row r="151" spans="1:24" s="2" customFormat="1" ht="18" customHeight="1">
      <c r="A151" s="990" t="s">
        <v>90</v>
      </c>
      <c r="B151" s="991"/>
      <c r="C151" s="991"/>
      <c r="D151" s="991"/>
      <c r="E151" s="991"/>
      <c r="F151" s="991"/>
      <c r="G151" s="991"/>
      <c r="H151" s="991"/>
      <c r="I151" s="1464"/>
      <c r="J151" s="984" t="s">
        <v>563</v>
      </c>
      <c r="K151" s="985"/>
      <c r="L151" s="985"/>
      <c r="M151" s="985"/>
      <c r="N151" s="985"/>
      <c r="O151" s="985"/>
      <c r="P151" s="985"/>
      <c r="Q151" s="985"/>
      <c r="R151" s="985"/>
      <c r="S151" s="985"/>
      <c r="T151" s="985"/>
      <c r="U151" s="985"/>
      <c r="V151" s="985"/>
      <c r="W151" s="985"/>
      <c r="X151" s="986"/>
    </row>
    <row r="152" spans="1:24" s="2" customFormat="1" ht="18" customHeight="1" thickBot="1">
      <c r="A152" s="992"/>
      <c r="B152" s="993"/>
      <c r="C152" s="993"/>
      <c r="D152" s="993"/>
      <c r="E152" s="993"/>
      <c r="F152" s="993"/>
      <c r="G152" s="993"/>
      <c r="H152" s="993"/>
      <c r="I152" s="1465"/>
      <c r="J152" s="987"/>
      <c r="K152" s="988"/>
      <c r="L152" s="988"/>
      <c r="M152" s="988"/>
      <c r="N152" s="988"/>
      <c r="O152" s="988"/>
      <c r="P152" s="988"/>
      <c r="Q152" s="988"/>
      <c r="R152" s="988"/>
      <c r="S152" s="988"/>
      <c r="T152" s="988"/>
      <c r="U152" s="988"/>
      <c r="V152" s="988"/>
      <c r="W152" s="988"/>
      <c r="X152" s="989"/>
    </row>
    <row r="153" spans="1:24" s="34" customFormat="1" ht="18" customHeight="1">
      <c r="A153" s="1488" t="str">
        <f>IF(入力画面!A129="","",入力画面!A129)</f>
        <v/>
      </c>
      <c r="B153" s="1489"/>
      <c r="C153" s="1489"/>
      <c r="D153" s="1489"/>
      <c r="E153" s="1489"/>
      <c r="F153" s="1489"/>
      <c r="G153" s="1489"/>
      <c r="H153" s="1489"/>
      <c r="I153" s="1490"/>
      <c r="J153" s="1466" t="str">
        <f>IF(入力画面!E129="","",入力画面!E129)</f>
        <v/>
      </c>
      <c r="K153" s="1467"/>
      <c r="L153" s="1467"/>
      <c r="M153" s="1467"/>
      <c r="N153" s="1467"/>
      <c r="O153" s="1467"/>
      <c r="P153" s="1467"/>
      <c r="Q153" s="1467"/>
      <c r="R153" s="1467"/>
      <c r="S153" s="1467"/>
      <c r="T153" s="1467"/>
      <c r="U153" s="1467"/>
      <c r="V153" s="1467"/>
      <c r="W153" s="1467"/>
      <c r="X153" s="1468"/>
    </row>
    <row r="154" spans="1:24" s="34" customFormat="1" ht="18" customHeight="1">
      <c r="A154" s="1411" t="str">
        <f>IF(入力画面!A130="","",入力画面!A130)</f>
        <v/>
      </c>
      <c r="B154" s="957"/>
      <c r="C154" s="957"/>
      <c r="D154" s="957"/>
      <c r="E154" s="957"/>
      <c r="F154" s="957"/>
      <c r="G154" s="957"/>
      <c r="H154" s="957"/>
      <c r="I154" s="966"/>
      <c r="J154" s="1469" t="str">
        <f>IF(入力画面!E130="","",入力画面!E130)</f>
        <v/>
      </c>
      <c r="K154" s="1470"/>
      <c r="L154" s="1470"/>
      <c r="M154" s="1470"/>
      <c r="N154" s="1470"/>
      <c r="O154" s="1470"/>
      <c r="P154" s="1470"/>
      <c r="Q154" s="1470"/>
      <c r="R154" s="1470"/>
      <c r="S154" s="1470"/>
      <c r="T154" s="1470"/>
      <c r="U154" s="1470"/>
      <c r="V154" s="1470"/>
      <c r="W154" s="1470"/>
      <c r="X154" s="1471"/>
    </row>
    <row r="155" spans="1:24" s="34" customFormat="1" ht="18" customHeight="1">
      <c r="A155" s="1411" t="str">
        <f>IF(入力画面!A131="","",入力画面!A131)</f>
        <v/>
      </c>
      <c r="B155" s="957"/>
      <c r="C155" s="957"/>
      <c r="D155" s="957"/>
      <c r="E155" s="957"/>
      <c r="F155" s="957"/>
      <c r="G155" s="957"/>
      <c r="H155" s="957"/>
      <c r="I155" s="966"/>
      <c r="J155" s="1469" t="str">
        <f>IF(入力画面!E131="","",入力画面!E131)</f>
        <v/>
      </c>
      <c r="K155" s="1470"/>
      <c r="L155" s="1470"/>
      <c r="M155" s="1470"/>
      <c r="N155" s="1470"/>
      <c r="O155" s="1470"/>
      <c r="P155" s="1470"/>
      <c r="Q155" s="1470"/>
      <c r="R155" s="1470"/>
      <c r="S155" s="1470"/>
      <c r="T155" s="1470"/>
      <c r="U155" s="1470"/>
      <c r="V155" s="1470"/>
      <c r="W155" s="1470"/>
      <c r="X155" s="1471"/>
    </row>
    <row r="156" spans="1:24" s="34" customFormat="1" ht="18" customHeight="1">
      <c r="A156" s="1411" t="str">
        <f>IF(入力画面!A132="","",入力画面!A132)</f>
        <v/>
      </c>
      <c r="B156" s="957"/>
      <c r="C156" s="957"/>
      <c r="D156" s="957"/>
      <c r="E156" s="957"/>
      <c r="F156" s="957"/>
      <c r="G156" s="957"/>
      <c r="H156" s="957"/>
      <c r="I156" s="966"/>
      <c r="J156" s="1469" t="str">
        <f>IF(入力画面!E132="","",入力画面!E132)</f>
        <v/>
      </c>
      <c r="K156" s="1470"/>
      <c r="L156" s="1470"/>
      <c r="M156" s="1470"/>
      <c r="N156" s="1470"/>
      <c r="O156" s="1470"/>
      <c r="P156" s="1470"/>
      <c r="Q156" s="1470"/>
      <c r="R156" s="1470"/>
      <c r="S156" s="1470"/>
      <c r="T156" s="1470"/>
      <c r="U156" s="1470"/>
      <c r="V156" s="1470"/>
      <c r="W156" s="1470"/>
      <c r="X156" s="1471"/>
    </row>
    <row r="157" spans="1:24" s="34" customFormat="1" ht="18" customHeight="1">
      <c r="A157" s="1411" t="str">
        <f>IF(入力画面!A133="","",入力画面!A133)</f>
        <v/>
      </c>
      <c r="B157" s="957"/>
      <c r="C157" s="957"/>
      <c r="D157" s="957"/>
      <c r="E157" s="957"/>
      <c r="F157" s="957"/>
      <c r="G157" s="957"/>
      <c r="H157" s="957"/>
      <c r="I157" s="966"/>
      <c r="J157" s="1469" t="str">
        <f>IF(入力画面!E133="","",入力画面!E133)</f>
        <v/>
      </c>
      <c r="K157" s="1470"/>
      <c r="L157" s="1470"/>
      <c r="M157" s="1470"/>
      <c r="N157" s="1470"/>
      <c r="O157" s="1470"/>
      <c r="P157" s="1470"/>
      <c r="Q157" s="1470"/>
      <c r="R157" s="1470"/>
      <c r="S157" s="1470"/>
      <c r="T157" s="1470"/>
      <c r="U157" s="1470"/>
      <c r="V157" s="1470"/>
      <c r="W157" s="1470"/>
      <c r="X157" s="1471"/>
    </row>
    <row r="158" spans="1:24" s="34" customFormat="1" ht="18" customHeight="1">
      <c r="A158" s="1411" t="str">
        <f>IF(入力画面!A134="","",入力画面!A134)</f>
        <v/>
      </c>
      <c r="B158" s="957"/>
      <c r="C158" s="957"/>
      <c r="D158" s="957"/>
      <c r="E158" s="957"/>
      <c r="F158" s="957"/>
      <c r="G158" s="957"/>
      <c r="H158" s="957"/>
      <c r="I158" s="966"/>
      <c r="J158" s="1469" t="str">
        <f>IF(入力画面!E134="","",入力画面!E134)</f>
        <v/>
      </c>
      <c r="K158" s="1470"/>
      <c r="L158" s="1470"/>
      <c r="M158" s="1470"/>
      <c r="N158" s="1470"/>
      <c r="O158" s="1470"/>
      <c r="P158" s="1470"/>
      <c r="Q158" s="1470"/>
      <c r="R158" s="1470"/>
      <c r="S158" s="1470"/>
      <c r="T158" s="1470"/>
      <c r="U158" s="1470"/>
      <c r="V158" s="1470"/>
      <c r="W158" s="1470"/>
      <c r="X158" s="1471"/>
    </row>
    <row r="159" spans="1:24" s="34" customFormat="1" ht="18" customHeight="1">
      <c r="A159" s="1411" t="str">
        <f>IF(入力画面!A135="","",入力画面!A135)</f>
        <v/>
      </c>
      <c r="B159" s="957"/>
      <c r="C159" s="957"/>
      <c r="D159" s="957"/>
      <c r="E159" s="957"/>
      <c r="F159" s="957"/>
      <c r="G159" s="957"/>
      <c r="H159" s="957"/>
      <c r="I159" s="966"/>
      <c r="J159" s="1469" t="str">
        <f>IF(入力画面!E135="","",入力画面!E135)</f>
        <v/>
      </c>
      <c r="K159" s="1470"/>
      <c r="L159" s="1470"/>
      <c r="M159" s="1470"/>
      <c r="N159" s="1470"/>
      <c r="O159" s="1470"/>
      <c r="P159" s="1470"/>
      <c r="Q159" s="1470"/>
      <c r="R159" s="1470"/>
      <c r="S159" s="1470"/>
      <c r="T159" s="1470"/>
      <c r="U159" s="1470"/>
      <c r="V159" s="1470"/>
      <c r="W159" s="1470"/>
      <c r="X159" s="1471"/>
    </row>
    <row r="160" spans="1:24" s="34" customFormat="1" ht="18" customHeight="1">
      <c r="A160" s="1411" t="str">
        <f>IF(入力画面!A136="","",入力画面!A136)</f>
        <v/>
      </c>
      <c r="B160" s="957"/>
      <c r="C160" s="957"/>
      <c r="D160" s="957"/>
      <c r="E160" s="957"/>
      <c r="F160" s="957"/>
      <c r="G160" s="957"/>
      <c r="H160" s="957"/>
      <c r="I160" s="966"/>
      <c r="J160" s="1469" t="str">
        <f>IF(入力画面!E136="","",入力画面!E136)</f>
        <v/>
      </c>
      <c r="K160" s="1470"/>
      <c r="L160" s="1470"/>
      <c r="M160" s="1470"/>
      <c r="N160" s="1470"/>
      <c r="O160" s="1470"/>
      <c r="P160" s="1470"/>
      <c r="Q160" s="1470"/>
      <c r="R160" s="1470"/>
      <c r="S160" s="1470"/>
      <c r="T160" s="1470"/>
      <c r="U160" s="1470"/>
      <c r="V160" s="1470"/>
      <c r="W160" s="1470"/>
      <c r="X160" s="1471"/>
    </row>
    <row r="161" spans="1:25" s="34" customFormat="1" ht="18" customHeight="1">
      <c r="A161" s="1411" t="str">
        <f>IF(入力画面!A137="","",入力画面!A137)</f>
        <v/>
      </c>
      <c r="B161" s="957"/>
      <c r="C161" s="957"/>
      <c r="D161" s="957"/>
      <c r="E161" s="957"/>
      <c r="F161" s="957"/>
      <c r="G161" s="957"/>
      <c r="H161" s="957"/>
      <c r="I161" s="966"/>
      <c r="J161" s="1469" t="str">
        <f>IF(入力画面!E137="","",入力画面!E137)</f>
        <v/>
      </c>
      <c r="K161" s="1470"/>
      <c r="L161" s="1470"/>
      <c r="M161" s="1470"/>
      <c r="N161" s="1470"/>
      <c r="O161" s="1470"/>
      <c r="P161" s="1470"/>
      <c r="Q161" s="1470"/>
      <c r="R161" s="1470"/>
      <c r="S161" s="1470"/>
      <c r="T161" s="1470"/>
      <c r="U161" s="1470"/>
      <c r="V161" s="1470"/>
      <c r="W161" s="1470"/>
      <c r="X161" s="1471"/>
    </row>
    <row r="162" spans="1:25" s="34" customFormat="1" ht="18" customHeight="1">
      <c r="A162" s="1411" t="str">
        <f>IF(入力画面!A138="","",入力画面!A138)</f>
        <v/>
      </c>
      <c r="B162" s="957"/>
      <c r="C162" s="957"/>
      <c r="D162" s="957"/>
      <c r="E162" s="957"/>
      <c r="F162" s="957"/>
      <c r="G162" s="957"/>
      <c r="H162" s="957"/>
      <c r="I162" s="966"/>
      <c r="J162" s="1469" t="str">
        <f>IF(入力画面!E138="","",入力画面!E138)</f>
        <v/>
      </c>
      <c r="K162" s="1470"/>
      <c r="L162" s="1470"/>
      <c r="M162" s="1470"/>
      <c r="N162" s="1470"/>
      <c r="O162" s="1470"/>
      <c r="P162" s="1470"/>
      <c r="Q162" s="1470"/>
      <c r="R162" s="1470"/>
      <c r="S162" s="1470"/>
      <c r="T162" s="1470"/>
      <c r="U162" s="1470"/>
      <c r="V162" s="1470"/>
      <c r="W162" s="1470"/>
      <c r="X162" s="1471"/>
    </row>
    <row r="163" spans="1:25" s="34" customFormat="1" ht="18" customHeight="1">
      <c r="A163" s="1411" t="str">
        <f>IF(入力画面!A139="","",入力画面!A139)</f>
        <v/>
      </c>
      <c r="B163" s="957"/>
      <c r="C163" s="957"/>
      <c r="D163" s="957"/>
      <c r="E163" s="957"/>
      <c r="F163" s="957"/>
      <c r="G163" s="957"/>
      <c r="H163" s="957"/>
      <c r="I163" s="966"/>
      <c r="J163" s="1469" t="str">
        <f>IF(入力画面!E139="","",入力画面!E139)</f>
        <v/>
      </c>
      <c r="K163" s="1470"/>
      <c r="L163" s="1470"/>
      <c r="M163" s="1470"/>
      <c r="N163" s="1470"/>
      <c r="O163" s="1470"/>
      <c r="P163" s="1470"/>
      <c r="Q163" s="1470"/>
      <c r="R163" s="1470"/>
      <c r="S163" s="1470"/>
      <c r="T163" s="1470"/>
      <c r="U163" s="1470"/>
      <c r="V163" s="1470"/>
      <c r="W163" s="1470"/>
      <c r="X163" s="1471"/>
    </row>
    <row r="164" spans="1:25" s="34" customFormat="1" ht="18" customHeight="1">
      <c r="A164" s="1411" t="str">
        <f>IF(入力画面!A140="","",入力画面!A140)</f>
        <v/>
      </c>
      <c r="B164" s="957"/>
      <c r="C164" s="957"/>
      <c r="D164" s="957"/>
      <c r="E164" s="957"/>
      <c r="F164" s="957"/>
      <c r="G164" s="957"/>
      <c r="H164" s="957"/>
      <c r="I164" s="966"/>
      <c r="J164" s="1469" t="str">
        <f>IF(入力画面!E140="","",入力画面!E140)</f>
        <v/>
      </c>
      <c r="K164" s="1470"/>
      <c r="L164" s="1470"/>
      <c r="M164" s="1470"/>
      <c r="N164" s="1470"/>
      <c r="O164" s="1470"/>
      <c r="P164" s="1470"/>
      <c r="Q164" s="1470"/>
      <c r="R164" s="1470"/>
      <c r="S164" s="1470"/>
      <c r="T164" s="1470"/>
      <c r="U164" s="1470"/>
      <c r="V164" s="1470"/>
      <c r="W164" s="1470"/>
      <c r="X164" s="1471"/>
    </row>
    <row r="165" spans="1:25" s="34" customFormat="1" ht="18" customHeight="1">
      <c r="A165" s="1411" t="str">
        <f>IF(入力画面!A141="","",入力画面!A141)</f>
        <v/>
      </c>
      <c r="B165" s="957"/>
      <c r="C165" s="957"/>
      <c r="D165" s="957"/>
      <c r="E165" s="957"/>
      <c r="F165" s="957"/>
      <c r="G165" s="957"/>
      <c r="H165" s="957"/>
      <c r="I165" s="966"/>
      <c r="J165" s="1469" t="str">
        <f>IF(入力画面!E141="","",入力画面!E141)</f>
        <v/>
      </c>
      <c r="K165" s="1470"/>
      <c r="L165" s="1470"/>
      <c r="M165" s="1470"/>
      <c r="N165" s="1470"/>
      <c r="O165" s="1470"/>
      <c r="P165" s="1470"/>
      <c r="Q165" s="1470"/>
      <c r="R165" s="1470"/>
      <c r="S165" s="1470"/>
      <c r="T165" s="1470"/>
      <c r="U165" s="1470"/>
      <c r="V165" s="1470"/>
      <c r="W165" s="1470"/>
      <c r="X165" s="1471"/>
    </row>
    <row r="166" spans="1:25" s="34" customFormat="1" ht="18" customHeight="1">
      <c r="A166" s="1411" t="str">
        <f>IF(入力画面!A142="","",入力画面!A142)</f>
        <v/>
      </c>
      <c r="B166" s="957"/>
      <c r="C166" s="957"/>
      <c r="D166" s="957"/>
      <c r="E166" s="957"/>
      <c r="F166" s="957"/>
      <c r="G166" s="957"/>
      <c r="H166" s="957"/>
      <c r="I166" s="966"/>
      <c r="J166" s="1469" t="str">
        <f>IF(入力画面!E142="","",入力画面!E142)</f>
        <v/>
      </c>
      <c r="K166" s="1470"/>
      <c r="L166" s="1470"/>
      <c r="M166" s="1470"/>
      <c r="N166" s="1470"/>
      <c r="O166" s="1470"/>
      <c r="P166" s="1470"/>
      <c r="Q166" s="1470"/>
      <c r="R166" s="1470"/>
      <c r="S166" s="1470"/>
      <c r="T166" s="1470"/>
      <c r="U166" s="1470"/>
      <c r="V166" s="1470"/>
      <c r="W166" s="1470"/>
      <c r="X166" s="1471"/>
    </row>
    <row r="167" spans="1:25" s="34" customFormat="1" ht="18" customHeight="1" thickBot="1">
      <c r="A167" s="1408" t="str">
        <f>IF(入力画面!A143="","",入力画面!A143)</f>
        <v/>
      </c>
      <c r="B167" s="1409"/>
      <c r="C167" s="1409"/>
      <c r="D167" s="1409"/>
      <c r="E167" s="1409"/>
      <c r="F167" s="1409"/>
      <c r="G167" s="1409"/>
      <c r="H167" s="1409"/>
      <c r="I167" s="1410"/>
      <c r="J167" s="1485" t="str">
        <f>IF(入力画面!E143="","",入力画面!E143)</f>
        <v/>
      </c>
      <c r="K167" s="1486"/>
      <c r="L167" s="1486"/>
      <c r="M167" s="1486"/>
      <c r="N167" s="1486"/>
      <c r="O167" s="1486"/>
      <c r="P167" s="1486"/>
      <c r="Q167" s="1486"/>
      <c r="R167" s="1486"/>
      <c r="S167" s="1486"/>
      <c r="T167" s="1486"/>
      <c r="U167" s="1486"/>
      <c r="V167" s="1486"/>
      <c r="W167" s="1486"/>
      <c r="X167" s="1487"/>
    </row>
    <row r="168" spans="1:25" s="2" customFormat="1" ht="18" customHeight="1">
      <c r="A168" s="353"/>
      <c r="B168" s="353"/>
      <c r="C168" s="353"/>
      <c r="D168" s="353"/>
      <c r="E168" s="353"/>
      <c r="F168" s="22"/>
      <c r="G168" s="22"/>
      <c r="H168" s="22"/>
      <c r="I168" s="22"/>
      <c r="J168" s="22"/>
      <c r="K168" s="22"/>
      <c r="L168" s="22"/>
      <c r="M168" s="22"/>
      <c r="N168" s="22"/>
      <c r="O168" s="22"/>
      <c r="P168" s="22"/>
      <c r="S168" s="250"/>
      <c r="T168" s="250"/>
      <c r="U168" s="250"/>
      <c r="V168" s="250"/>
      <c r="X168" s="416" t="s">
        <v>633</v>
      </c>
      <c r="Y168" s="412" t="s">
        <v>602</v>
      </c>
    </row>
    <row r="169" spans="1:25" s="2" customFormat="1" ht="12" customHeight="1">
      <c r="A169" s="44"/>
      <c r="B169" s="355"/>
      <c r="C169" s="353"/>
      <c r="D169" s="974"/>
      <c r="E169" s="622"/>
      <c r="F169" s="622"/>
      <c r="G169" s="622"/>
      <c r="H169" s="622"/>
      <c r="I169" s="622"/>
      <c r="J169" s="622"/>
      <c r="K169" s="622"/>
      <c r="L169" s="622"/>
      <c r="M169" s="622"/>
      <c r="N169" s="622"/>
      <c r="O169" s="22"/>
      <c r="P169" s="22"/>
      <c r="Q169" s="22"/>
      <c r="R169" s="22"/>
      <c r="S169" s="14"/>
      <c r="T169" s="14"/>
      <c r="U169" s="14"/>
      <c r="V169" s="14"/>
      <c r="W169" s="14"/>
      <c r="X169" s="14"/>
    </row>
    <row r="170" spans="1:25" s="2" customFormat="1" ht="12" customHeight="1">
      <c r="A170" s="34"/>
      <c r="B170" s="353"/>
      <c r="C170" s="353"/>
      <c r="D170" s="361"/>
      <c r="E170" s="375"/>
      <c r="F170" s="375"/>
      <c r="G170" s="375"/>
      <c r="H170" s="375"/>
      <c r="I170" s="375"/>
      <c r="J170" s="375"/>
      <c r="K170" s="22"/>
      <c r="L170" s="22"/>
      <c r="M170" s="22"/>
      <c r="N170" s="22"/>
      <c r="O170" s="22"/>
      <c r="P170" s="22"/>
      <c r="Q170" s="22"/>
      <c r="R170" s="22"/>
      <c r="S170" s="14"/>
      <c r="T170" s="14"/>
      <c r="U170" s="14"/>
      <c r="V170" s="14"/>
      <c r="W170" s="14"/>
      <c r="X170" s="14"/>
    </row>
    <row r="171" spans="1:25" s="2" customFormat="1" ht="18" customHeight="1">
      <c r="A171" s="866" t="s">
        <v>187</v>
      </c>
      <c r="B171" s="1035"/>
      <c r="C171" s="1035"/>
      <c r="D171" s="1035"/>
      <c r="E171" s="1035"/>
      <c r="F171" s="1035"/>
      <c r="G171" s="1035"/>
      <c r="H171" s="1035"/>
      <c r="I171" s="1035"/>
      <c r="J171" s="1035"/>
      <c r="K171" s="1035"/>
      <c r="L171" s="1035"/>
      <c r="M171" s="1035"/>
      <c r="N171" s="1035"/>
      <c r="O171" s="1035"/>
      <c r="P171" s="1035"/>
      <c r="Q171" s="1035"/>
      <c r="R171" s="1035"/>
      <c r="S171" s="1035"/>
      <c r="T171" s="1035"/>
      <c r="U171" s="1035"/>
      <c r="V171" s="1035"/>
      <c r="W171" s="1035"/>
      <c r="X171" s="1035"/>
    </row>
    <row r="172" spans="1:25" s="2" customFormat="1" ht="18" customHeight="1">
      <c r="A172" s="353"/>
      <c r="B172" s="42"/>
      <c r="C172" s="42"/>
      <c r="D172" s="42"/>
      <c r="E172" s="42"/>
      <c r="F172" s="42"/>
      <c r="G172" s="42"/>
      <c r="H172" s="42"/>
      <c r="I172" s="42"/>
      <c r="J172"/>
      <c r="K172" s="42"/>
      <c r="M172"/>
      <c r="N172" s="28" t="s">
        <v>216</v>
      </c>
      <c r="O172"/>
      <c r="P172"/>
      <c r="Q172"/>
      <c r="R172" s="42"/>
      <c r="S172" s="42"/>
      <c r="T172" s="42"/>
      <c r="U172" s="42"/>
      <c r="V172" s="42"/>
      <c r="W172" s="42"/>
      <c r="X172"/>
    </row>
    <row r="173" spans="1:25" s="2" customFormat="1" ht="18" customHeight="1">
      <c r="A173" s="353"/>
      <c r="B173" s="42"/>
      <c r="C173" s="42"/>
      <c r="D173" s="42"/>
      <c r="E173" s="42"/>
      <c r="F173" s="42"/>
      <c r="G173" s="42"/>
      <c r="H173" s="42"/>
      <c r="I173" s="42"/>
      <c r="J173" s="42"/>
      <c r="K173" s="42"/>
      <c r="L173"/>
      <c r="M173"/>
      <c r="N173"/>
      <c r="O173"/>
      <c r="P173"/>
      <c r="Q173"/>
      <c r="R173" s="45"/>
      <c r="S173" s="45"/>
      <c r="T173" s="45"/>
      <c r="U173" s="45"/>
      <c r="V173" s="45"/>
      <c r="W173" s="45"/>
      <c r="X173"/>
    </row>
    <row r="174" spans="1:25" s="2" customFormat="1" ht="37.5" customHeight="1">
      <c r="A174" s="218" t="s">
        <v>95</v>
      </c>
      <c r="B174" s="1002" t="s">
        <v>215</v>
      </c>
      <c r="C174" s="1002"/>
      <c r="D174" s="1002"/>
      <c r="E174" s="1002"/>
      <c r="F174" s="1002"/>
      <c r="G174" s="1002"/>
      <c r="H174" s="1002"/>
      <c r="I174" s="1002"/>
      <c r="J174" s="1002"/>
      <c r="K174" s="1002"/>
      <c r="L174" s="1002"/>
      <c r="M174" s="1002"/>
      <c r="N174" s="1002"/>
      <c r="O174" s="1002"/>
      <c r="P174" s="1002"/>
      <c r="Q174" s="1002"/>
      <c r="R174" s="1002"/>
      <c r="S174" s="1002"/>
      <c r="T174" s="1002"/>
      <c r="U174" s="1002"/>
      <c r="V174" s="1002"/>
      <c r="W174" s="1002"/>
      <c r="X174" s="1002"/>
    </row>
  </sheetData>
  <sheetProtection selectLockedCells="1"/>
  <mergeCells count="162">
    <mergeCell ref="Y125:AQ126"/>
    <mergeCell ref="O128:S128"/>
    <mergeCell ref="H128:L128"/>
    <mergeCell ref="M113:S124"/>
    <mergeCell ref="Q99:X99"/>
    <mergeCell ref="A108:E110"/>
    <mergeCell ref="A30:E36"/>
    <mergeCell ref="N41:P41"/>
    <mergeCell ref="O51:P51"/>
    <mergeCell ref="A45:X45"/>
    <mergeCell ref="Q98:X98"/>
    <mergeCell ref="B94:G94"/>
    <mergeCell ref="A111:E111"/>
    <mergeCell ref="F107:O107"/>
    <mergeCell ref="P107:Q107"/>
    <mergeCell ref="R107:X107"/>
    <mergeCell ref="A125:E125"/>
    <mergeCell ref="F125:X125"/>
    <mergeCell ref="A112:A124"/>
    <mergeCell ref="F112:L112"/>
    <mergeCell ref="F108:X110"/>
    <mergeCell ref="B174:X174"/>
    <mergeCell ref="D169:N169"/>
    <mergeCell ref="A171:X171"/>
    <mergeCell ref="Q134:X134"/>
    <mergeCell ref="C137:N137"/>
    <mergeCell ref="S137:T137"/>
    <mergeCell ref="J157:X157"/>
    <mergeCell ref="J158:X158"/>
    <mergeCell ref="J159:X159"/>
    <mergeCell ref="J160:X160"/>
    <mergeCell ref="J161:X161"/>
    <mergeCell ref="J162:X162"/>
    <mergeCell ref="J163:X163"/>
    <mergeCell ref="J164:X164"/>
    <mergeCell ref="J165:X165"/>
    <mergeCell ref="J166:X166"/>
    <mergeCell ref="J167:X167"/>
    <mergeCell ref="A153:I153"/>
    <mergeCell ref="A154:I154"/>
    <mergeCell ref="A155:I155"/>
    <mergeCell ref="A156:I156"/>
    <mergeCell ref="A157:I157"/>
    <mergeCell ref="N134:P134"/>
    <mergeCell ref="J151:X152"/>
    <mergeCell ref="R4:S4"/>
    <mergeCell ref="P70:Q70"/>
    <mergeCell ref="P71:Q71"/>
    <mergeCell ref="N133:P133"/>
    <mergeCell ref="Q133:X133"/>
    <mergeCell ref="Q101:X101"/>
    <mergeCell ref="Q102:W102"/>
    <mergeCell ref="C131:X132"/>
    <mergeCell ref="A126:E129"/>
    <mergeCell ref="R44:S44"/>
    <mergeCell ref="N88:P88"/>
    <mergeCell ref="A75:E76"/>
    <mergeCell ref="A107:E107"/>
    <mergeCell ref="A16:E16"/>
    <mergeCell ref="Q97:X97"/>
    <mergeCell ref="B112:E112"/>
    <mergeCell ref="A61:E61"/>
    <mergeCell ref="H127:X127"/>
    <mergeCell ref="T112:X112"/>
    <mergeCell ref="T113:X124"/>
    <mergeCell ref="A63:E69"/>
    <mergeCell ref="A70:E71"/>
    <mergeCell ref="H126:X126"/>
    <mergeCell ref="A5:X5"/>
    <mergeCell ref="A151:I152"/>
    <mergeCell ref="J153:X153"/>
    <mergeCell ref="J154:X154"/>
    <mergeCell ref="J155:X155"/>
    <mergeCell ref="J156:X156"/>
    <mergeCell ref="A146:E148"/>
    <mergeCell ref="F146:X148"/>
    <mergeCell ref="A150:X150"/>
    <mergeCell ref="P142:Q142"/>
    <mergeCell ref="R142:V142"/>
    <mergeCell ref="B143:W143"/>
    <mergeCell ref="A145:E145"/>
    <mergeCell ref="F145:O145"/>
    <mergeCell ref="P145:Q145"/>
    <mergeCell ref="R145:X145"/>
    <mergeCell ref="R136:S136"/>
    <mergeCell ref="H129:X129"/>
    <mergeCell ref="M112:S112"/>
    <mergeCell ref="B113:E124"/>
    <mergeCell ref="F113:L124"/>
    <mergeCell ref="Q88:X88"/>
    <mergeCell ref="A56:E58"/>
    <mergeCell ref="Q1:X1"/>
    <mergeCell ref="N1:P1"/>
    <mergeCell ref="Q2:X2"/>
    <mergeCell ref="N2:P2"/>
    <mergeCell ref="P16:Q16"/>
    <mergeCell ref="F16:O16"/>
    <mergeCell ref="F21:X22"/>
    <mergeCell ref="E78:M78"/>
    <mergeCell ref="A29:E29"/>
    <mergeCell ref="L29:O29"/>
    <mergeCell ref="F29:K29"/>
    <mergeCell ref="P29:W29"/>
    <mergeCell ref="Q11:U11"/>
    <mergeCell ref="B13:X13"/>
    <mergeCell ref="A15:E15"/>
    <mergeCell ref="F17:X19"/>
    <mergeCell ref="F72:G72"/>
    <mergeCell ref="F15:X15"/>
    <mergeCell ref="R16:X16"/>
    <mergeCell ref="A73:E74"/>
    <mergeCell ref="A17:E19"/>
    <mergeCell ref="B21:E22"/>
    <mergeCell ref="A20:A28"/>
    <mergeCell ref="Q41:X41"/>
    <mergeCell ref="Q42:X42"/>
    <mergeCell ref="N42:P42"/>
    <mergeCell ref="R51:V51"/>
    <mergeCell ref="J36:V36"/>
    <mergeCell ref="F61:M61"/>
    <mergeCell ref="O61:X61"/>
    <mergeCell ref="B53:W53"/>
    <mergeCell ref="A55:E55"/>
    <mergeCell ref="P55:Q55"/>
    <mergeCell ref="A59:E60"/>
    <mergeCell ref="F59:X60"/>
    <mergeCell ref="F55:O55"/>
    <mergeCell ref="F56:X58"/>
    <mergeCell ref="B28:E28"/>
    <mergeCell ref="B20:E20"/>
    <mergeCell ref="B23:E25"/>
    <mergeCell ref="F23:X25"/>
    <mergeCell ref="F20:X20"/>
    <mergeCell ref="B26:E26"/>
    <mergeCell ref="B27:E27"/>
    <mergeCell ref="A72:E72"/>
    <mergeCell ref="N89:P89"/>
    <mergeCell ref="Q89:X89"/>
    <mergeCell ref="R55:X55"/>
    <mergeCell ref="A92:X92"/>
    <mergeCell ref="B81:X81"/>
    <mergeCell ref="F73:X74"/>
    <mergeCell ref="F75:X76"/>
    <mergeCell ref="G79:L79"/>
    <mergeCell ref="C85:X87"/>
    <mergeCell ref="R91:S91"/>
    <mergeCell ref="J69:V69"/>
    <mergeCell ref="F26:X26"/>
    <mergeCell ref="O27:X27"/>
    <mergeCell ref="O28:X28"/>
    <mergeCell ref="F27:M27"/>
    <mergeCell ref="F28:M28"/>
    <mergeCell ref="A167:I167"/>
    <mergeCell ref="A158:I158"/>
    <mergeCell ref="A159:I159"/>
    <mergeCell ref="A160:I160"/>
    <mergeCell ref="A161:I161"/>
    <mergeCell ref="A162:I162"/>
    <mergeCell ref="A163:I163"/>
    <mergeCell ref="A164:I164"/>
    <mergeCell ref="A165:I165"/>
    <mergeCell ref="A166:I166"/>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3" manualBreakCount="3">
    <brk id="40" max="16383" man="1"/>
    <brk id="87" max="23" man="1"/>
    <brk id="132" max="16383" man="1"/>
  </rowBreaks>
  <colBreaks count="1" manualBreakCount="1">
    <brk id="27" max="16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3"/>
  </sheetPr>
  <dimension ref="A1:Y49"/>
  <sheetViews>
    <sheetView showGridLines="0" view="pageBreakPreview" topLeftCell="A17"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665</v>
      </c>
      <c r="N1" s="1059" t="s">
        <v>26</v>
      </c>
      <c r="O1" s="1581"/>
      <c r="P1" s="1582"/>
      <c r="Q1" s="1059" t="str">
        <f>IF(入力画面!$D$81="","",入力画面!$D$81)</f>
        <v/>
      </c>
      <c r="R1" s="1060"/>
      <c r="S1" s="1060"/>
      <c r="T1" s="1060"/>
      <c r="U1" s="1060"/>
      <c r="V1" s="1060"/>
      <c r="W1" s="1060"/>
      <c r="X1" s="1061"/>
    </row>
    <row r="2" spans="1:25" s="28" customFormat="1" ht="18" customHeight="1" thickBot="1">
      <c r="A2" s="58"/>
      <c r="B2" s="59"/>
      <c r="N2" s="1059" t="s">
        <v>52</v>
      </c>
      <c r="O2" s="1025"/>
      <c r="P2" s="1026"/>
      <c r="Q2" s="985" t="s">
        <v>172</v>
      </c>
      <c r="R2" s="985"/>
      <c r="S2" s="985"/>
      <c r="T2" s="985"/>
      <c r="U2" s="985"/>
      <c r="V2" s="985"/>
      <c r="W2" s="985"/>
      <c r="X2" s="986"/>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062"/>
      <c r="S4" s="1062"/>
      <c r="T4" s="61" t="s">
        <v>3</v>
      </c>
      <c r="V4" s="61" t="s">
        <v>4</v>
      </c>
      <c r="W4" s="61"/>
      <c r="X4" s="61" t="s">
        <v>5</v>
      </c>
      <c r="Y4" s="412" t="s">
        <v>676</v>
      </c>
    </row>
    <row r="5" spans="1:25" s="51" customFormat="1" ht="18" customHeight="1">
      <c r="A5" s="1063" t="s">
        <v>639</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5" s="51" customFormat="1" ht="18" customHeight="1">
      <c r="A6" s="62"/>
      <c r="B6" s="51" t="s">
        <v>159</v>
      </c>
    </row>
    <row r="7" spans="1:25" s="51" customFormat="1" ht="18" customHeight="1">
      <c r="A7" s="62"/>
      <c r="D7" s="51" t="s">
        <v>136</v>
      </c>
      <c r="O7" s="68" t="s">
        <v>140</v>
      </c>
    </row>
    <row r="8" spans="1:25" s="51" customFormat="1" ht="18" customHeight="1">
      <c r="A8" s="62"/>
      <c r="O8" s="28" t="s">
        <v>117</v>
      </c>
      <c r="P8" s="68"/>
      <c r="Q8" s="866" t="str">
        <f>入力画面!D89</f>
        <v/>
      </c>
      <c r="R8" s="866"/>
      <c r="S8" s="866"/>
      <c r="T8" s="866"/>
      <c r="U8" s="866"/>
      <c r="V8" s="866"/>
      <c r="W8" s="866"/>
      <c r="X8" s="866"/>
    </row>
    <row r="9" spans="1:25" s="51" customFormat="1" ht="18" customHeight="1">
      <c r="A9" s="62"/>
      <c r="N9" s="63"/>
      <c r="O9" s="28" t="s">
        <v>118</v>
      </c>
      <c r="P9" s="68"/>
      <c r="Q9" s="866" t="str">
        <f>入力画面!D90</f>
        <v/>
      </c>
      <c r="R9" s="866"/>
      <c r="S9" s="866"/>
      <c r="T9" s="866"/>
      <c r="U9" s="866"/>
      <c r="V9" s="866"/>
      <c r="W9" s="866"/>
      <c r="X9" s="28"/>
    </row>
    <row r="10" spans="1:25" s="51" customFormat="1" ht="18" customHeight="1">
      <c r="A10" s="62"/>
      <c r="O10" s="51" t="s">
        <v>180</v>
      </c>
    </row>
    <row r="11" spans="1:25" s="51" customFormat="1" ht="18" customHeight="1">
      <c r="A11" s="62"/>
      <c r="N11" s="63"/>
      <c r="O11" s="64"/>
      <c r="P11" s="64"/>
      <c r="Q11" s="1580" t="str">
        <f>入力画面!A126</f>
        <v/>
      </c>
      <c r="R11" s="1580"/>
      <c r="S11" s="1580"/>
      <c r="T11" s="1580"/>
      <c r="U11" s="1580"/>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912" t="s">
        <v>600</v>
      </c>
      <c r="C13" s="912"/>
      <c r="D13" s="912"/>
      <c r="E13" s="411"/>
      <c r="F13" s="91" t="str">
        <f>IF(入力画面!D156="終了","■","□")</f>
        <v>□</v>
      </c>
      <c r="G13" s="28" t="s">
        <v>137</v>
      </c>
      <c r="H13" s="411"/>
      <c r="I13" s="92" t="str">
        <f>IF(入力画面!D156="中止","■","□")</f>
        <v>□</v>
      </c>
      <c r="J13" s="35" t="s">
        <v>138</v>
      </c>
      <c r="L13" s="92" t="str">
        <f>IF(入力画面!D156="中断","■","□")</f>
        <v>□</v>
      </c>
      <c r="M13" s="35" t="s">
        <v>139</v>
      </c>
      <c r="O13" s="35"/>
      <c r="R13" s="35"/>
      <c r="S13" s="35"/>
      <c r="T13" s="35"/>
      <c r="U13" s="35"/>
      <c r="V13" s="35"/>
      <c r="W13" s="35"/>
      <c r="X13" s="35"/>
    </row>
    <row r="14" spans="1:25" s="51" customFormat="1" ht="18" customHeight="1" thickBot="1">
      <c r="A14" s="64"/>
      <c r="B14" s="64"/>
      <c r="M14" s="51" t="s">
        <v>18</v>
      </c>
    </row>
    <row r="15" spans="1:25" s="51" customFormat="1" ht="27.95" customHeight="1" thickBot="1">
      <c r="A15" s="1224" t="s">
        <v>173</v>
      </c>
      <c r="B15" s="1269"/>
      <c r="C15" s="1269"/>
      <c r="D15" s="1269"/>
      <c r="E15" s="1270"/>
      <c r="F15" s="1271" t="str">
        <f>入力画面!D94</f>
        <v/>
      </c>
      <c r="G15" s="1587"/>
      <c r="H15" s="1587"/>
      <c r="I15" s="1587"/>
      <c r="J15" s="1587"/>
      <c r="K15" s="1587"/>
      <c r="L15" s="1587"/>
      <c r="M15" s="1587"/>
      <c r="N15" s="1587"/>
      <c r="O15" s="1588"/>
      <c r="P15" s="1272" t="s">
        <v>15</v>
      </c>
      <c r="Q15" s="1583"/>
      <c r="R15" s="1584" t="str">
        <f>入力画面!D95</f>
        <v/>
      </c>
      <c r="S15" s="1585"/>
      <c r="T15" s="1585"/>
      <c r="U15" s="1585"/>
      <c r="V15" s="1585"/>
      <c r="W15" s="1585"/>
      <c r="X15" s="1586"/>
    </row>
    <row r="16" spans="1:25" s="51" customFormat="1" ht="15.75" customHeight="1">
      <c r="A16" s="1190" t="s">
        <v>596</v>
      </c>
      <c r="B16" s="1406"/>
      <c r="C16" s="1406"/>
      <c r="D16" s="1406"/>
      <c r="E16" s="1407"/>
      <c r="F16" s="1283" t="str">
        <f>入力画面!D97</f>
        <v/>
      </c>
      <c r="G16" s="1284"/>
      <c r="H16" s="1284"/>
      <c r="I16" s="1284"/>
      <c r="J16" s="1284"/>
      <c r="K16" s="1284"/>
      <c r="L16" s="1284"/>
      <c r="M16" s="1284"/>
      <c r="N16" s="1284"/>
      <c r="O16" s="1284"/>
      <c r="P16" s="1284"/>
      <c r="Q16" s="1284"/>
      <c r="R16" s="1284"/>
      <c r="S16" s="1284"/>
      <c r="T16" s="1284"/>
      <c r="U16" s="1284"/>
      <c r="V16" s="1284"/>
      <c r="W16" s="1284"/>
      <c r="X16" s="1285"/>
    </row>
    <row r="17" spans="1:24" s="51" customFormat="1" ht="15.75" customHeight="1">
      <c r="A17" s="1302"/>
      <c r="B17" s="1300"/>
      <c r="C17" s="1300"/>
      <c r="D17" s="1300"/>
      <c r="E17" s="1301"/>
      <c r="F17" s="1286"/>
      <c r="G17" s="1287"/>
      <c r="H17" s="1287"/>
      <c r="I17" s="1287"/>
      <c r="J17" s="1287"/>
      <c r="K17" s="1287"/>
      <c r="L17" s="1287"/>
      <c r="M17" s="1287"/>
      <c r="N17" s="1287"/>
      <c r="O17" s="1287"/>
      <c r="P17" s="1287"/>
      <c r="Q17" s="1287"/>
      <c r="R17" s="1287"/>
      <c r="S17" s="1287"/>
      <c r="T17" s="1287"/>
      <c r="U17" s="1287"/>
      <c r="V17" s="1287"/>
      <c r="W17" s="1287"/>
      <c r="X17" s="1288"/>
    </row>
    <row r="18" spans="1:24" s="51" customFormat="1" ht="15.75" customHeight="1" thickBot="1">
      <c r="A18" s="1303"/>
      <c r="B18" s="1304"/>
      <c r="C18" s="1304"/>
      <c r="D18" s="1304"/>
      <c r="E18" s="1305"/>
      <c r="F18" s="1532"/>
      <c r="G18" s="1533"/>
      <c r="H18" s="1533"/>
      <c r="I18" s="1533"/>
      <c r="J18" s="1533"/>
      <c r="K18" s="1533"/>
      <c r="L18" s="1533"/>
      <c r="M18" s="1533"/>
      <c r="N18" s="1533"/>
      <c r="O18" s="1533"/>
      <c r="P18" s="1533"/>
      <c r="Q18" s="1533"/>
      <c r="R18" s="1533"/>
      <c r="S18" s="1533"/>
      <c r="T18" s="1533"/>
      <c r="U18" s="1533"/>
      <c r="V18" s="1533"/>
      <c r="W18" s="1533"/>
      <c r="X18" s="1534"/>
    </row>
    <row r="19" spans="1:24" s="51" customFormat="1" ht="15.75" customHeight="1">
      <c r="A19" s="1190" t="s">
        <v>65</v>
      </c>
      <c r="B19" s="1277"/>
      <c r="C19" s="1277"/>
      <c r="D19" s="1277"/>
      <c r="E19" s="1278"/>
      <c r="F19" s="1527" t="s">
        <v>449</v>
      </c>
      <c r="G19" s="1528"/>
      <c r="H19" s="1528"/>
      <c r="I19" s="1528"/>
      <c r="J19" s="1528"/>
      <c r="K19" s="1528"/>
      <c r="L19" s="1528"/>
      <c r="M19" s="1528"/>
      <c r="N19" s="1528"/>
      <c r="O19" s="1529" t="s">
        <v>453</v>
      </c>
      <c r="P19" s="1530"/>
      <c r="Q19" s="1530"/>
      <c r="R19" s="1530"/>
      <c r="S19" s="1530"/>
      <c r="T19" s="1530"/>
      <c r="U19" s="1530"/>
      <c r="V19" s="1530"/>
      <c r="W19" s="1530"/>
      <c r="X19" s="1531"/>
    </row>
    <row r="20" spans="1:24" s="51" customFormat="1" ht="15.75" customHeight="1">
      <c r="A20" s="1279"/>
      <c r="B20" s="1254"/>
      <c r="C20" s="1254"/>
      <c r="D20" s="1254"/>
      <c r="E20" s="1255"/>
      <c r="F20" s="296" t="s">
        <v>451</v>
      </c>
      <c r="G20" s="290"/>
      <c r="H20" s="292"/>
      <c r="I20" s="1535">
        <f>入力画面!G168</f>
        <v>0</v>
      </c>
      <c r="J20" s="1535"/>
      <c r="K20" s="1535"/>
      <c r="L20" s="1535"/>
      <c r="M20" s="301" t="s">
        <v>66</v>
      </c>
      <c r="N20" s="292"/>
      <c r="O20" s="298" t="s">
        <v>230</v>
      </c>
      <c r="P20" s="299"/>
      <c r="Q20" s="292"/>
      <c r="R20" s="1537">
        <f>入力画面!M168</f>
        <v>0</v>
      </c>
      <c r="S20" s="1537"/>
      <c r="T20" s="1537"/>
      <c r="U20" s="1537"/>
      <c r="V20" s="1537"/>
      <c r="W20" s="300" t="s">
        <v>454</v>
      </c>
      <c r="X20" s="295"/>
    </row>
    <row r="21" spans="1:24" s="51" customFormat="1" ht="15.75" customHeight="1" thickBot="1">
      <c r="A21" s="1280"/>
      <c r="B21" s="1281"/>
      <c r="C21" s="1281"/>
      <c r="D21" s="1281"/>
      <c r="E21" s="1282"/>
      <c r="F21" s="297" t="s">
        <v>238</v>
      </c>
      <c r="G21" s="308"/>
      <c r="H21" s="302"/>
      <c r="I21" s="1536">
        <f>入力画面!G169</f>
        <v>0</v>
      </c>
      <c r="J21" s="1536"/>
      <c r="K21" s="1536"/>
      <c r="L21" s="1536"/>
      <c r="M21" s="303" t="s">
        <v>231</v>
      </c>
      <c r="N21" s="302"/>
      <c r="O21" s="304" t="s">
        <v>452</v>
      </c>
      <c r="P21" s="305"/>
      <c r="Q21" s="302"/>
      <c r="R21" s="1538">
        <f>入力画面!M169</f>
        <v>0</v>
      </c>
      <c r="S21" s="1538"/>
      <c r="T21" s="1538"/>
      <c r="U21" s="1538"/>
      <c r="V21" s="1538"/>
      <c r="W21" s="306" t="s">
        <v>455</v>
      </c>
      <c r="X21" s="307"/>
    </row>
    <row r="22" spans="1:24" s="51" customFormat="1" ht="15.75" customHeight="1" thickBot="1">
      <c r="A22" s="1224" t="s">
        <v>79</v>
      </c>
      <c r="B22" s="1225"/>
      <c r="C22" s="1225"/>
      <c r="D22" s="1225"/>
      <c r="E22" s="1226"/>
      <c r="F22" s="1523">
        <f>入力画面!$D$166</f>
        <v>0</v>
      </c>
      <c r="G22" s="1524"/>
      <c r="H22" s="1524"/>
      <c r="I22" s="1524"/>
      <c r="J22" s="23" t="s">
        <v>217</v>
      </c>
      <c r="K22" s="1525" t="str">
        <f>入力画面!$I$166</f>
        <v/>
      </c>
      <c r="L22" s="1525"/>
      <c r="M22" s="1525"/>
      <c r="N22" s="1525"/>
      <c r="O22" s="1525"/>
      <c r="P22" s="1525"/>
      <c r="Q22" s="1525"/>
      <c r="R22" s="1525"/>
      <c r="S22" s="1525"/>
      <c r="T22" s="1525"/>
      <c r="U22" s="1525"/>
      <c r="V22" s="1525"/>
      <c r="W22" s="1525"/>
      <c r="X22" s="1526"/>
    </row>
    <row r="23" spans="1:24" s="51" customFormat="1" ht="15.75" customHeight="1">
      <c r="A23" s="1540" t="s">
        <v>640</v>
      </c>
      <c r="B23" s="1316"/>
      <c r="C23" s="1316"/>
      <c r="D23" s="1316"/>
      <c r="E23" s="1541"/>
      <c r="F23" s="86" t="s">
        <v>193</v>
      </c>
      <c r="G23" s="426"/>
      <c r="H23" s="426"/>
      <c r="I23" s="426"/>
      <c r="J23" s="426"/>
      <c r="K23" s="426"/>
      <c r="L23" s="76"/>
      <c r="M23" s="427"/>
      <c r="N23" s="427"/>
      <c r="O23" s="427"/>
      <c r="P23" s="52"/>
      <c r="Q23" s="386"/>
      <c r="R23" s="386"/>
      <c r="S23" s="386"/>
      <c r="T23" s="386"/>
      <c r="U23" s="386"/>
      <c r="V23" s="386"/>
      <c r="W23" s="386"/>
      <c r="X23" s="43"/>
    </row>
    <row r="24" spans="1:24" s="51" customFormat="1" ht="15.75" customHeight="1">
      <c r="A24" s="1542"/>
      <c r="B24" s="929"/>
      <c r="C24" s="929"/>
      <c r="D24" s="929"/>
      <c r="E24" s="1543"/>
      <c r="F24" s="85"/>
      <c r="G24" s="1546" t="str">
        <f>IF(入力画面!G172="","",入力画面!G172)</f>
        <v/>
      </c>
      <c r="H24" s="1547"/>
      <c r="I24" s="1547"/>
      <c r="J24" s="1547"/>
      <c r="K24" s="1547"/>
      <c r="L24" s="1547"/>
      <c r="M24" s="1547"/>
      <c r="N24" s="1547"/>
      <c r="O24" s="1547"/>
      <c r="P24" s="1547"/>
      <c r="Q24" s="1547"/>
      <c r="R24" s="1547"/>
      <c r="S24" s="1547"/>
      <c r="T24" s="1547"/>
      <c r="U24" s="1547"/>
      <c r="V24" s="1547"/>
      <c r="W24" s="1547"/>
      <c r="X24" s="1548"/>
    </row>
    <row r="25" spans="1:24" s="51" customFormat="1" ht="15.75" customHeight="1">
      <c r="A25" s="1542"/>
      <c r="B25" s="929"/>
      <c r="C25" s="929"/>
      <c r="D25" s="929"/>
      <c r="E25" s="1543"/>
      <c r="F25" s="26"/>
      <c r="G25" s="1547"/>
      <c r="H25" s="1547"/>
      <c r="I25" s="1547"/>
      <c r="J25" s="1547"/>
      <c r="K25" s="1547"/>
      <c r="L25" s="1547"/>
      <c r="M25" s="1547"/>
      <c r="N25" s="1547"/>
      <c r="O25" s="1547"/>
      <c r="P25" s="1547"/>
      <c r="Q25" s="1547"/>
      <c r="R25" s="1547"/>
      <c r="S25" s="1547"/>
      <c r="T25" s="1547"/>
      <c r="U25" s="1547"/>
      <c r="V25" s="1547"/>
      <c r="W25" s="1547"/>
      <c r="X25" s="1548"/>
    </row>
    <row r="26" spans="1:24" s="51" customFormat="1" ht="15.75" customHeight="1">
      <c r="A26" s="1542"/>
      <c r="B26" s="929"/>
      <c r="C26" s="929"/>
      <c r="D26" s="929"/>
      <c r="E26" s="1543"/>
      <c r="F26" s="26"/>
      <c r="G26" s="1547"/>
      <c r="H26" s="1547"/>
      <c r="I26" s="1547"/>
      <c r="J26" s="1547"/>
      <c r="K26" s="1547"/>
      <c r="L26" s="1547"/>
      <c r="M26" s="1547"/>
      <c r="N26" s="1547"/>
      <c r="O26" s="1547"/>
      <c r="P26" s="1547"/>
      <c r="Q26" s="1547"/>
      <c r="R26" s="1547"/>
      <c r="S26" s="1547"/>
      <c r="T26" s="1547"/>
      <c r="U26" s="1547"/>
      <c r="V26" s="1547"/>
      <c r="W26" s="1547"/>
      <c r="X26" s="1548"/>
    </row>
    <row r="27" spans="1:24" s="51" customFormat="1" ht="15.75" customHeight="1">
      <c r="A27" s="1542"/>
      <c r="B27" s="929"/>
      <c r="C27" s="929"/>
      <c r="D27" s="929"/>
      <c r="E27" s="1543"/>
      <c r="F27" s="26"/>
      <c r="G27" s="1547"/>
      <c r="H27" s="1547"/>
      <c r="I27" s="1547"/>
      <c r="J27" s="1547"/>
      <c r="K27" s="1547"/>
      <c r="L27" s="1547"/>
      <c r="M27" s="1547"/>
      <c r="N27" s="1547"/>
      <c r="O27" s="1547"/>
      <c r="P27" s="1547"/>
      <c r="Q27" s="1547"/>
      <c r="R27" s="1547"/>
      <c r="S27" s="1547"/>
      <c r="T27" s="1547"/>
      <c r="U27" s="1547"/>
      <c r="V27" s="1547"/>
      <c r="W27" s="1547"/>
      <c r="X27" s="1548"/>
    </row>
    <row r="28" spans="1:24" s="51" customFormat="1" ht="15.75" customHeight="1">
      <c r="A28" s="1542"/>
      <c r="B28" s="929"/>
      <c r="C28" s="929"/>
      <c r="D28" s="929"/>
      <c r="E28" s="1543"/>
      <c r="F28" s="35" t="s">
        <v>637</v>
      </c>
      <c r="G28" s="35"/>
      <c r="H28" s="35"/>
      <c r="I28" s="35"/>
      <c r="J28" s="35"/>
      <c r="K28" s="35"/>
      <c r="L28" s="35"/>
      <c r="M28" s="35"/>
      <c r="N28" s="35"/>
      <c r="O28" s="35"/>
      <c r="P28" s="35"/>
      <c r="Q28" s="35"/>
      <c r="R28" s="35"/>
      <c r="S28" s="35"/>
      <c r="T28" s="35"/>
      <c r="U28" s="35"/>
      <c r="V28" s="35"/>
      <c r="W28" s="35"/>
      <c r="X28" s="118"/>
    </row>
    <row r="29" spans="1:24" s="51" customFormat="1" ht="15.75" customHeight="1">
      <c r="A29" s="1542"/>
      <c r="B29" s="929"/>
      <c r="C29" s="929"/>
      <c r="D29" s="929"/>
      <c r="E29" s="1543"/>
      <c r="F29" s="26"/>
      <c r="G29" s="1546" t="str">
        <f>IF(入力画面!G177="","",入力画面!G177)</f>
        <v/>
      </c>
      <c r="H29" s="1547"/>
      <c r="I29" s="1547"/>
      <c r="J29" s="1547"/>
      <c r="K29" s="1547"/>
      <c r="L29" s="1547"/>
      <c r="M29" s="1547"/>
      <c r="N29" s="1547"/>
      <c r="O29" s="1547"/>
      <c r="P29" s="1547"/>
      <c r="Q29" s="1547"/>
      <c r="R29" s="1547"/>
      <c r="S29" s="1547"/>
      <c r="T29" s="1547"/>
      <c r="U29" s="1547"/>
      <c r="V29" s="1547"/>
      <c r="W29" s="1547"/>
      <c r="X29" s="1548"/>
    </row>
    <row r="30" spans="1:24" s="51" customFormat="1" ht="15.75" customHeight="1">
      <c r="A30" s="1542"/>
      <c r="B30" s="929"/>
      <c r="C30" s="929"/>
      <c r="D30" s="929"/>
      <c r="E30" s="1543"/>
      <c r="F30" s="26"/>
      <c r="G30" s="1547"/>
      <c r="H30" s="1547"/>
      <c r="I30" s="1547"/>
      <c r="J30" s="1547"/>
      <c r="K30" s="1547"/>
      <c r="L30" s="1547"/>
      <c r="M30" s="1547"/>
      <c r="N30" s="1547"/>
      <c r="O30" s="1547"/>
      <c r="P30" s="1547"/>
      <c r="Q30" s="1547"/>
      <c r="R30" s="1547"/>
      <c r="S30" s="1547"/>
      <c r="T30" s="1547"/>
      <c r="U30" s="1547"/>
      <c r="V30" s="1547"/>
      <c r="W30" s="1547"/>
      <c r="X30" s="1548"/>
    </row>
    <row r="31" spans="1:24" s="51" customFormat="1" ht="15.75" customHeight="1">
      <c r="A31" s="1542"/>
      <c r="B31" s="929"/>
      <c r="C31" s="929"/>
      <c r="D31" s="929"/>
      <c r="E31" s="1543"/>
      <c r="F31" s="26"/>
      <c r="G31" s="1547"/>
      <c r="H31" s="1547"/>
      <c r="I31" s="1547"/>
      <c r="J31" s="1547"/>
      <c r="K31" s="1547"/>
      <c r="L31" s="1547"/>
      <c r="M31" s="1547"/>
      <c r="N31" s="1547"/>
      <c r="O31" s="1547"/>
      <c r="P31" s="1547"/>
      <c r="Q31" s="1547"/>
      <c r="R31" s="1547"/>
      <c r="S31" s="1547"/>
      <c r="T31" s="1547"/>
      <c r="U31" s="1547"/>
      <c r="V31" s="1547"/>
      <c r="W31" s="1547"/>
      <c r="X31" s="1548"/>
    </row>
    <row r="32" spans="1:24" s="51" customFormat="1" ht="15.75" customHeight="1">
      <c r="A32" s="1542"/>
      <c r="B32" s="929"/>
      <c r="C32" s="929"/>
      <c r="D32" s="929"/>
      <c r="E32" s="1543"/>
      <c r="F32" s="35"/>
      <c r="G32" s="1547"/>
      <c r="H32" s="1547"/>
      <c r="I32" s="1547"/>
      <c r="J32" s="1547"/>
      <c r="K32" s="1547"/>
      <c r="L32" s="1547"/>
      <c r="M32" s="1547"/>
      <c r="N32" s="1547"/>
      <c r="O32" s="1547"/>
      <c r="P32" s="1547"/>
      <c r="Q32" s="1547"/>
      <c r="R32" s="1547"/>
      <c r="S32" s="1547"/>
      <c r="T32" s="1547"/>
      <c r="U32" s="1547"/>
      <c r="V32" s="1547"/>
      <c r="W32" s="1547"/>
      <c r="X32" s="1548"/>
    </row>
    <row r="33" spans="1:25" s="51" customFormat="1" ht="15.75" customHeight="1">
      <c r="A33" s="1542"/>
      <c r="B33" s="929"/>
      <c r="C33" s="929"/>
      <c r="D33" s="929"/>
      <c r="E33" s="1543"/>
      <c r="F33" s="35" t="s">
        <v>6</v>
      </c>
      <c r="G33" s="35"/>
      <c r="H33" s="35"/>
      <c r="I33" s="35"/>
      <c r="J33" s="35"/>
      <c r="K33" s="35"/>
      <c r="L33" s="35"/>
      <c r="M33" s="35"/>
      <c r="N33" s="35"/>
      <c r="O33" s="35"/>
      <c r="P33" s="35"/>
      <c r="Q33" s="35"/>
      <c r="R33" s="35"/>
      <c r="S33" s="35"/>
      <c r="T33" s="35"/>
      <c r="U33" s="35"/>
      <c r="V33" s="35"/>
      <c r="W33" s="35"/>
      <c r="X33" s="118"/>
    </row>
    <row r="34" spans="1:25" s="51" customFormat="1" ht="15.75" customHeight="1">
      <c r="A34" s="1542"/>
      <c r="B34" s="929"/>
      <c r="C34" s="929"/>
      <c r="D34" s="929"/>
      <c r="E34" s="1543"/>
      <c r="F34" s="26"/>
      <c r="G34" s="1546" t="str">
        <f>IF(入力画面!G182="","",入力画面!G182)</f>
        <v/>
      </c>
      <c r="H34" s="1547"/>
      <c r="I34" s="1547"/>
      <c r="J34" s="1547"/>
      <c r="K34" s="1547"/>
      <c r="L34" s="1547"/>
      <c r="M34" s="1547"/>
      <c r="N34" s="1547"/>
      <c r="O34" s="1547"/>
      <c r="P34" s="1547"/>
      <c r="Q34" s="1547"/>
      <c r="R34" s="1547"/>
      <c r="S34" s="1547"/>
      <c r="T34" s="1547"/>
      <c r="U34" s="1547"/>
      <c r="V34" s="1547"/>
      <c r="W34" s="1547"/>
      <c r="X34" s="1548"/>
    </row>
    <row r="35" spans="1:25" s="51" customFormat="1" ht="15.75" customHeight="1" thickBot="1">
      <c r="A35" s="1544"/>
      <c r="B35" s="1312"/>
      <c r="C35" s="1312"/>
      <c r="D35" s="1312"/>
      <c r="E35" s="1545"/>
      <c r="F35" s="428"/>
      <c r="G35" s="1549"/>
      <c r="H35" s="1549"/>
      <c r="I35" s="1549"/>
      <c r="J35" s="1549"/>
      <c r="K35" s="1549"/>
      <c r="L35" s="1549"/>
      <c r="M35" s="1549"/>
      <c r="N35" s="1549"/>
      <c r="O35" s="1549"/>
      <c r="P35" s="1549"/>
      <c r="Q35" s="1549"/>
      <c r="R35" s="1549"/>
      <c r="S35" s="1549"/>
      <c r="T35" s="1549"/>
      <c r="U35" s="1549"/>
      <c r="V35" s="1549"/>
      <c r="W35" s="1549"/>
      <c r="X35" s="1550"/>
    </row>
    <row r="36" spans="1:25" s="51" customFormat="1" ht="15.75" customHeight="1">
      <c r="A36" s="1551" t="s">
        <v>334</v>
      </c>
      <c r="B36" s="1552"/>
      <c r="C36" s="1552"/>
      <c r="D36" s="1552"/>
      <c r="E36" s="1553"/>
      <c r="F36" s="1560" t="s">
        <v>335</v>
      </c>
      <c r="G36" s="1561"/>
      <c r="H36" s="1561"/>
      <c r="I36" s="1561"/>
      <c r="J36" s="1561"/>
      <c r="K36" s="1561"/>
      <c r="L36" s="1561"/>
      <c r="M36" s="1561"/>
      <c r="N36" s="1561"/>
      <c r="O36" s="1561"/>
      <c r="P36" s="1561"/>
      <c r="Q36" s="1561"/>
      <c r="R36" s="1561"/>
      <c r="S36" s="1561"/>
      <c r="T36" s="1561"/>
      <c r="U36" s="1561"/>
      <c r="V36" s="1561"/>
      <c r="W36" s="1561"/>
      <c r="X36" s="1562"/>
      <c r="Y36" s="412" t="s">
        <v>604</v>
      </c>
    </row>
    <row r="37" spans="1:25" s="51" customFormat="1" ht="15.75" customHeight="1">
      <c r="A37" s="1554"/>
      <c r="B37" s="1555"/>
      <c r="C37" s="1555"/>
      <c r="D37" s="1555"/>
      <c r="E37" s="1556"/>
      <c r="F37" s="214" t="s">
        <v>336</v>
      </c>
      <c r="G37" s="1563" t="s">
        <v>337</v>
      </c>
      <c r="H37" s="1563"/>
      <c r="I37" s="1563"/>
      <c r="J37" s="1563"/>
      <c r="K37" s="1563"/>
      <c r="L37" s="1563"/>
      <c r="M37" s="1563"/>
      <c r="N37" s="1563"/>
      <c r="O37" s="1563"/>
      <c r="P37" s="1563"/>
      <c r="Q37" s="1563"/>
      <c r="R37" s="1563"/>
      <c r="S37" s="1563"/>
      <c r="T37" s="1563"/>
      <c r="U37" s="1563"/>
      <c r="V37" s="1563"/>
      <c r="W37" s="1563"/>
      <c r="X37" s="1564"/>
    </row>
    <row r="38" spans="1:25" s="51" customFormat="1" ht="15.75" customHeight="1">
      <c r="A38" s="1554"/>
      <c r="B38" s="1555"/>
      <c r="C38" s="1555"/>
      <c r="D38" s="1555"/>
      <c r="E38" s="1556"/>
      <c r="F38" s="214" t="s">
        <v>345</v>
      </c>
      <c r="G38" s="1565" t="s">
        <v>338</v>
      </c>
      <c r="H38" s="1565"/>
      <c r="I38" s="1565"/>
      <c r="J38" s="1565"/>
      <c r="K38" s="1565"/>
      <c r="L38" s="1565"/>
      <c r="M38" s="1565"/>
      <c r="N38" s="1565"/>
      <c r="O38" s="1565"/>
      <c r="P38" s="1565"/>
      <c r="Q38" s="1565"/>
      <c r="R38" s="1565"/>
      <c r="S38" s="1565"/>
      <c r="T38" s="1565"/>
      <c r="U38" s="1565"/>
      <c r="V38" s="1565"/>
      <c r="W38" s="1565"/>
      <c r="X38" s="1566"/>
    </row>
    <row r="39" spans="1:25" s="51" customFormat="1" ht="15.75" customHeight="1">
      <c r="A39" s="1557"/>
      <c r="B39" s="1558"/>
      <c r="C39" s="1558"/>
      <c r="D39" s="1558"/>
      <c r="E39" s="1559"/>
      <c r="F39" s="215" t="s">
        <v>336</v>
      </c>
      <c r="G39" s="1567" t="s">
        <v>339</v>
      </c>
      <c r="H39" s="1567"/>
      <c r="I39" s="1567"/>
      <c r="J39" s="1567"/>
      <c r="K39" s="1567"/>
      <c r="L39" s="1567"/>
      <c r="M39" s="1567"/>
      <c r="N39" s="1567"/>
      <c r="O39" s="1567"/>
      <c r="P39" s="1567"/>
      <c r="Q39" s="1567"/>
      <c r="R39" s="1567"/>
      <c r="S39" s="1567"/>
      <c r="T39" s="1567"/>
      <c r="U39" s="1567"/>
      <c r="V39" s="1567"/>
      <c r="W39" s="1567"/>
      <c r="X39" s="1568"/>
    </row>
    <row r="40" spans="1:25" s="51" customFormat="1" ht="15.75" customHeight="1">
      <c r="A40" s="1569" t="s">
        <v>340</v>
      </c>
      <c r="B40" s="1570"/>
      <c r="C40" s="1570"/>
      <c r="D40" s="1570"/>
      <c r="E40" s="1571"/>
      <c r="F40" s="1575" t="s">
        <v>341</v>
      </c>
      <c r="G40" s="1522"/>
      <c r="H40" s="1522" t="str">
        <f>IF(入力画面!D5="","",入力画面!D5)</f>
        <v/>
      </c>
      <c r="I40" s="1522"/>
      <c r="J40" s="1522"/>
      <c r="K40" s="1522"/>
      <c r="L40" s="1522"/>
      <c r="M40" s="1522"/>
      <c r="N40" s="1522" t="s">
        <v>342</v>
      </c>
      <c r="O40" s="1522"/>
      <c r="P40" s="1576" t="str">
        <f>IF(入力画面!D4="","",入力画面!D4)</f>
        <v/>
      </c>
      <c r="Q40" s="1576"/>
      <c r="R40" s="1576"/>
      <c r="S40" s="1576"/>
      <c r="T40" s="1576"/>
      <c r="U40" s="1576"/>
      <c r="V40" s="1576"/>
      <c r="W40" s="1576"/>
      <c r="X40" s="1577"/>
    </row>
    <row r="41" spans="1:25" s="51" customFormat="1" ht="15.75" customHeight="1" thickBot="1">
      <c r="A41" s="1572"/>
      <c r="B41" s="1573"/>
      <c r="C41" s="1573"/>
      <c r="D41" s="1573"/>
      <c r="E41" s="1574"/>
      <c r="F41" s="1579" t="s">
        <v>343</v>
      </c>
      <c r="G41" s="1519"/>
      <c r="H41" s="1519" t="str">
        <f>IF(入力画面!D6="","",入力画面!D6)</f>
        <v/>
      </c>
      <c r="I41" s="1519"/>
      <c r="J41" s="1519"/>
      <c r="K41" s="1519"/>
      <c r="L41" s="1519"/>
      <c r="M41" s="1519"/>
      <c r="N41" s="1519" t="s">
        <v>344</v>
      </c>
      <c r="O41" s="1519"/>
      <c r="P41" s="1520" t="str">
        <f>IF(入力画面!D7="","",入力画面!D7)</f>
        <v/>
      </c>
      <c r="Q41" s="1520"/>
      <c r="R41" s="1520"/>
      <c r="S41" s="1520"/>
      <c r="T41" s="1520"/>
      <c r="U41" s="1520"/>
      <c r="V41" s="1520"/>
      <c r="W41" s="1520"/>
      <c r="X41" s="1521"/>
    </row>
    <row r="42" spans="1:25" s="51" customFormat="1" ht="17.100000000000001" customHeight="1">
      <c r="A42" s="53"/>
      <c r="B42" s="65"/>
      <c r="C42" s="65"/>
      <c r="D42" s="65"/>
      <c r="E42" s="65"/>
      <c r="F42" s="70"/>
      <c r="G42" s="52"/>
      <c r="H42" s="52"/>
      <c r="I42" s="52"/>
      <c r="J42" s="52"/>
      <c r="K42" s="52"/>
      <c r="L42" s="52"/>
      <c r="M42" s="52"/>
      <c r="N42" s="52"/>
      <c r="O42" s="52"/>
      <c r="P42" s="52"/>
      <c r="Q42" s="93" t="s">
        <v>590</v>
      </c>
      <c r="R42" s="93"/>
      <c r="S42" s="93"/>
      <c r="T42" s="93"/>
      <c r="U42" s="93"/>
      <c r="V42" s="93"/>
      <c r="W42" s="93"/>
      <c r="X42" s="52"/>
      <c r="Y42" s="412" t="s">
        <v>603</v>
      </c>
    </row>
    <row r="43" spans="1:25" s="51" customFormat="1" ht="15" customHeight="1">
      <c r="A43" s="72"/>
      <c r="B43" t="s">
        <v>157</v>
      </c>
      <c r="C43" s="72"/>
      <c r="D43" s="72"/>
      <c r="E43" s="72"/>
      <c r="F43" s="73"/>
      <c r="G43" s="28"/>
      <c r="H43" s="28"/>
      <c r="I43" s="28"/>
      <c r="J43" s="28"/>
      <c r="K43" s="28"/>
      <c r="L43" s="28"/>
      <c r="M43" s="28"/>
      <c r="N43" s="28"/>
      <c r="O43" s="28"/>
      <c r="P43" s="28"/>
      <c r="Q43" s="28"/>
      <c r="R43" s="28"/>
      <c r="S43" s="28"/>
      <c r="T43" s="28"/>
      <c r="U43" s="28"/>
      <c r="V43" s="68"/>
      <c r="W43" s="68"/>
      <c r="X43" s="28"/>
    </row>
    <row r="44" spans="1:25" s="51" customFormat="1" ht="15" customHeight="1">
      <c r="A44" s="48"/>
      <c r="C44" s="74"/>
      <c r="D44" s="84"/>
      <c r="E44" s="42"/>
      <c r="F44" s="42"/>
      <c r="G44" s="42"/>
      <c r="H44" s="42"/>
      <c r="I44" s="42"/>
      <c r="J44" s="42"/>
      <c r="K44" s="42"/>
      <c r="L44" s="42"/>
      <c r="M44" s="42"/>
      <c r="Y44"/>
    </row>
    <row r="45" spans="1:25" s="51" customFormat="1" ht="15" customHeight="1">
      <c r="A45" s="48"/>
      <c r="B45" s="28" t="s">
        <v>641</v>
      </c>
      <c r="C45" s="74"/>
      <c r="D45" s="84"/>
      <c r="E45" s="42"/>
      <c r="F45" s="42"/>
      <c r="G45" s="42"/>
      <c r="H45" s="42"/>
      <c r="I45" s="42"/>
      <c r="J45" s="42"/>
      <c r="K45" s="42"/>
      <c r="L45" s="42"/>
      <c r="M45" s="42"/>
      <c r="Y45"/>
    </row>
    <row r="46" spans="1:25" ht="26.1" customHeight="1">
      <c r="A46" s="48"/>
      <c r="B46" s="51"/>
      <c r="C46" s="74"/>
      <c r="D46" s="84"/>
      <c r="E46" s="42"/>
      <c r="F46" s="42"/>
      <c r="G46" s="42"/>
      <c r="H46" s="42"/>
      <c r="I46" s="42"/>
      <c r="J46" s="42"/>
      <c r="K46" s="42"/>
      <c r="L46" s="42"/>
      <c r="M46" s="42"/>
      <c r="N46" s="51"/>
      <c r="O46" s="51" t="s">
        <v>158</v>
      </c>
      <c r="P46" s="51"/>
      <c r="Q46" s="51"/>
      <c r="R46" s="51"/>
      <c r="S46" s="51"/>
      <c r="T46" s="51"/>
      <c r="U46" s="51"/>
      <c r="V46" s="51"/>
      <c r="W46" s="51"/>
      <c r="X46" s="51"/>
    </row>
    <row r="47" spans="1:25" ht="5.25" customHeight="1">
      <c r="A47" s="48"/>
      <c r="B47" s="51"/>
      <c r="C47" s="74"/>
      <c r="D47" s="84"/>
      <c r="E47" s="42"/>
      <c r="F47" s="42"/>
      <c r="G47" s="42"/>
      <c r="H47" s="42"/>
      <c r="I47" s="42"/>
      <c r="J47" s="42"/>
      <c r="K47" s="42"/>
      <c r="L47" s="42"/>
      <c r="M47" s="42"/>
      <c r="N47" s="51"/>
      <c r="O47" s="51"/>
      <c r="P47" s="51"/>
      <c r="Q47" s="1578"/>
      <c r="R47" s="1578"/>
      <c r="S47" s="1578"/>
      <c r="T47" s="1578"/>
      <c r="U47" s="1578"/>
      <c r="V47" s="1578"/>
      <c r="W47" s="64"/>
      <c r="X47" s="51"/>
    </row>
    <row r="48" spans="1:25" ht="5.25" customHeight="1">
      <c r="A48" s="48"/>
      <c r="B48" s="51"/>
      <c r="C48" s="74"/>
      <c r="D48" s="84"/>
      <c r="E48" s="42"/>
      <c r="F48" s="42"/>
      <c r="G48" s="42"/>
      <c r="H48" s="42"/>
      <c r="I48" s="42"/>
      <c r="J48" s="42"/>
      <c r="K48" s="42"/>
      <c r="L48" s="42"/>
      <c r="M48" s="42"/>
      <c r="N48" s="51"/>
      <c r="O48" s="51"/>
      <c r="P48" s="51"/>
      <c r="Q48" s="51"/>
      <c r="R48" s="51"/>
      <c r="S48" s="51"/>
      <c r="T48" s="51"/>
      <c r="U48" s="51"/>
      <c r="V48" s="51"/>
      <c r="W48" s="64"/>
      <c r="X48" s="51"/>
    </row>
    <row r="49" spans="1:24" ht="5.25" customHeight="1">
      <c r="A49" s="48"/>
      <c r="B49" s="28"/>
      <c r="C49" s="1539"/>
      <c r="D49" s="1539"/>
      <c r="E49" s="1539"/>
      <c r="F49" s="1539"/>
      <c r="G49" s="1539"/>
      <c r="H49" s="1539"/>
      <c r="I49" s="1539"/>
      <c r="J49" s="1539"/>
      <c r="K49" s="1539"/>
      <c r="L49" s="1539"/>
      <c r="M49" s="1539"/>
      <c r="N49" s="1539"/>
      <c r="O49" s="1539"/>
      <c r="P49" s="1539"/>
      <c r="Q49" s="1539"/>
      <c r="R49" s="1539"/>
      <c r="S49" s="1539"/>
      <c r="T49" s="1539"/>
      <c r="U49" s="1539"/>
      <c r="V49" s="1539"/>
      <c r="W49" s="1539"/>
      <c r="X49"/>
    </row>
  </sheetData>
  <mergeCells count="46">
    <mergeCell ref="P15:Q15"/>
    <mergeCell ref="R15:X15"/>
    <mergeCell ref="A15:E15"/>
    <mergeCell ref="F15:O15"/>
    <mergeCell ref="B13:D13"/>
    <mergeCell ref="Q1:X1"/>
    <mergeCell ref="Q2:X2"/>
    <mergeCell ref="N2:P2"/>
    <mergeCell ref="Q11:U11"/>
    <mergeCell ref="N1:P1"/>
    <mergeCell ref="R4:S4"/>
    <mergeCell ref="Q8:X8"/>
    <mergeCell ref="Q9:W9"/>
    <mergeCell ref="A5:X5"/>
    <mergeCell ref="C49:W49"/>
    <mergeCell ref="A23:E35"/>
    <mergeCell ref="G24:X27"/>
    <mergeCell ref="G29:X32"/>
    <mergeCell ref="G34:X35"/>
    <mergeCell ref="A36:E39"/>
    <mergeCell ref="F36:X36"/>
    <mergeCell ref="G37:X37"/>
    <mergeCell ref="G38:X38"/>
    <mergeCell ref="G39:X39"/>
    <mergeCell ref="A40:E41"/>
    <mergeCell ref="F40:G40"/>
    <mergeCell ref="H40:M40"/>
    <mergeCell ref="P40:X40"/>
    <mergeCell ref="Q47:V47"/>
    <mergeCell ref="F41:G41"/>
    <mergeCell ref="A16:E18"/>
    <mergeCell ref="K22:X22"/>
    <mergeCell ref="A19:E21"/>
    <mergeCell ref="F19:N19"/>
    <mergeCell ref="O19:X19"/>
    <mergeCell ref="F16:X18"/>
    <mergeCell ref="I20:L20"/>
    <mergeCell ref="I21:L21"/>
    <mergeCell ref="R20:V20"/>
    <mergeCell ref="R21:V21"/>
    <mergeCell ref="H41:M41"/>
    <mergeCell ref="N41:O41"/>
    <mergeCell ref="P41:X41"/>
    <mergeCell ref="N40:O40"/>
    <mergeCell ref="A22:E22"/>
    <mergeCell ref="F22:I22"/>
  </mergeCells>
  <phoneticPr fontId="3"/>
  <dataValidations count="1">
    <dataValidation type="list" allowBlank="1" showInputMessage="1" showErrorMessage="1" sqref="F37:F39" xr:uid="{00000000-0002-0000-0500-000000000000}">
      <formula1>"□,■"</formula1>
    </dataValidation>
  </dataValidations>
  <pageMargins left="0.78740157480314965" right="0.59055118110236227" top="0.78740157480314965" bottom="0.78740157480314965"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96EE-92A0-4381-A47A-997814FD7285}">
  <sheetPr codeName="Sheet13">
    <tabColor indexed="43"/>
  </sheetPr>
  <dimension ref="A1:Y49"/>
  <sheetViews>
    <sheetView showGridLines="0" view="pageBreakPreview"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666</v>
      </c>
      <c r="N1" s="1059" t="s">
        <v>26</v>
      </c>
      <c r="O1" s="1581"/>
      <c r="P1" s="1582"/>
      <c r="Q1" s="1059" t="str">
        <f>IF(入力画面!$D$81="","",入力画面!$D$81)</f>
        <v/>
      </c>
      <c r="R1" s="1060"/>
      <c r="S1" s="1060"/>
      <c r="T1" s="1060"/>
      <c r="U1" s="1060"/>
      <c r="V1" s="1060"/>
      <c r="W1" s="1060"/>
      <c r="X1" s="1061"/>
    </row>
    <row r="2" spans="1:25" s="28" customFormat="1" ht="18" customHeight="1" thickBot="1">
      <c r="A2" s="58"/>
      <c r="B2" s="59"/>
      <c r="N2" s="1059" t="s">
        <v>52</v>
      </c>
      <c r="O2" s="1025"/>
      <c r="P2" s="1026"/>
      <c r="Q2" s="1029" t="s">
        <v>589</v>
      </c>
      <c r="R2" s="1030"/>
      <c r="S2" s="1030"/>
      <c r="T2" s="1030"/>
      <c r="U2" s="1030"/>
      <c r="V2" s="1030"/>
      <c r="W2" s="1030"/>
      <c r="X2" s="1031"/>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062"/>
      <c r="S4" s="1062"/>
      <c r="T4" s="61" t="s">
        <v>3</v>
      </c>
      <c r="V4" s="61" t="s">
        <v>4</v>
      </c>
      <c r="W4" s="61"/>
      <c r="X4" s="61" t="s">
        <v>5</v>
      </c>
      <c r="Y4" s="412" t="s">
        <v>676</v>
      </c>
    </row>
    <row r="5" spans="1:25" s="51" customFormat="1" ht="18" customHeight="1">
      <c r="A5" s="1063" t="s">
        <v>639</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5" s="51" customFormat="1" ht="18" customHeight="1">
      <c r="A6" s="62"/>
      <c r="B6" s="51" t="s">
        <v>159</v>
      </c>
    </row>
    <row r="7" spans="1:25" s="51" customFormat="1" ht="18" customHeight="1">
      <c r="A7" s="62"/>
      <c r="D7" s="51" t="s">
        <v>136</v>
      </c>
      <c r="O7" s="68" t="s">
        <v>140</v>
      </c>
    </row>
    <row r="8" spans="1:25" s="51" customFormat="1" ht="18" customHeight="1">
      <c r="A8" s="62"/>
      <c r="O8" s="28" t="s">
        <v>117</v>
      </c>
      <c r="P8" s="68"/>
      <c r="Q8" s="866" t="str">
        <f>入力画面!D89</f>
        <v/>
      </c>
      <c r="R8" s="866"/>
      <c r="S8" s="866"/>
      <c r="T8" s="866"/>
      <c r="U8" s="866"/>
      <c r="V8" s="866"/>
      <c r="W8" s="866"/>
      <c r="X8" s="866"/>
    </row>
    <row r="9" spans="1:25" s="51" customFormat="1" ht="18" customHeight="1">
      <c r="A9" s="62"/>
      <c r="N9" s="63"/>
      <c r="O9" s="28" t="s">
        <v>118</v>
      </c>
      <c r="P9" s="68"/>
      <c r="Q9" s="866" t="str">
        <f>入力画面!D90</f>
        <v/>
      </c>
      <c r="R9" s="866"/>
      <c r="S9" s="866"/>
      <c r="T9" s="866"/>
      <c r="U9" s="866"/>
      <c r="V9" s="866"/>
      <c r="W9" s="866"/>
      <c r="X9" s="28"/>
    </row>
    <row r="10" spans="1:25" s="51" customFormat="1" ht="18" customHeight="1">
      <c r="A10" s="62"/>
      <c r="O10" s="51" t="s">
        <v>180</v>
      </c>
    </row>
    <row r="11" spans="1:25" s="51" customFormat="1" ht="18" customHeight="1">
      <c r="A11" s="62"/>
      <c r="N11" s="63"/>
      <c r="O11" s="64"/>
      <c r="P11" s="64"/>
      <c r="Q11" s="1580" t="str">
        <f>入力画面!A126</f>
        <v/>
      </c>
      <c r="R11" s="1580"/>
      <c r="S11" s="1580"/>
      <c r="T11" s="1580"/>
      <c r="U11" s="1580"/>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411"/>
      <c r="D13" s="912" t="s">
        <v>600</v>
      </c>
      <c r="E13" s="912"/>
      <c r="F13" s="912"/>
      <c r="G13" s="30" t="str">
        <f>IF(入力画面!D156="終了","■","□")</f>
        <v>□</v>
      </c>
      <c r="H13" s="28" t="s">
        <v>137</v>
      </c>
      <c r="I13" s="411"/>
      <c r="J13" s="376" t="str">
        <f>IF(入力画面!D156="中止","■","□")</f>
        <v>□</v>
      </c>
      <c r="K13" s="35" t="s">
        <v>138</v>
      </c>
      <c r="M13" s="376" t="str">
        <f>IF(入力画面!D156="中断","■","□")</f>
        <v>□</v>
      </c>
      <c r="N13" s="35" t="s">
        <v>139</v>
      </c>
      <c r="P13" s="35"/>
      <c r="S13" s="35"/>
      <c r="T13" s="35"/>
      <c r="U13" s="411"/>
      <c r="V13" s="411"/>
      <c r="W13" s="411"/>
      <c r="X13" s="411"/>
    </row>
    <row r="14" spans="1:25" s="51" customFormat="1" ht="18" customHeight="1" thickBot="1">
      <c r="A14" s="64"/>
      <c r="B14" s="64"/>
      <c r="M14" s="51" t="s">
        <v>18</v>
      </c>
    </row>
    <row r="15" spans="1:25" s="51" customFormat="1" ht="27.95" customHeight="1" thickBot="1">
      <c r="A15" s="1224" t="s">
        <v>173</v>
      </c>
      <c r="B15" s="1269"/>
      <c r="C15" s="1269"/>
      <c r="D15" s="1269"/>
      <c r="E15" s="1270"/>
      <c r="F15" s="1271" t="str">
        <f>入力画面!D94</f>
        <v/>
      </c>
      <c r="G15" s="1587"/>
      <c r="H15" s="1587"/>
      <c r="I15" s="1587"/>
      <c r="J15" s="1587"/>
      <c r="K15" s="1587"/>
      <c r="L15" s="1587"/>
      <c r="M15" s="1587"/>
      <c r="N15" s="1587"/>
      <c r="O15" s="1588"/>
      <c r="P15" s="1272" t="s">
        <v>15</v>
      </c>
      <c r="Q15" s="1583"/>
      <c r="R15" s="1584" t="str">
        <f>入力画面!D95</f>
        <v/>
      </c>
      <c r="S15" s="1585"/>
      <c r="T15" s="1585"/>
      <c r="U15" s="1585"/>
      <c r="V15" s="1585"/>
      <c r="W15" s="1585"/>
      <c r="X15" s="1586"/>
    </row>
    <row r="16" spans="1:25" s="51" customFormat="1" ht="15.75" customHeight="1">
      <c r="A16" s="1190" t="s">
        <v>596</v>
      </c>
      <c r="B16" s="1406"/>
      <c r="C16" s="1406"/>
      <c r="D16" s="1406"/>
      <c r="E16" s="1407"/>
      <c r="F16" s="1283" t="str">
        <f>入力画面!D97</f>
        <v/>
      </c>
      <c r="G16" s="1284"/>
      <c r="H16" s="1284"/>
      <c r="I16" s="1284"/>
      <c r="J16" s="1284"/>
      <c r="K16" s="1284"/>
      <c r="L16" s="1284"/>
      <c r="M16" s="1284"/>
      <c r="N16" s="1284"/>
      <c r="O16" s="1284"/>
      <c r="P16" s="1284"/>
      <c r="Q16" s="1284"/>
      <c r="R16" s="1284"/>
      <c r="S16" s="1284"/>
      <c r="T16" s="1284"/>
      <c r="U16" s="1284"/>
      <c r="V16" s="1284"/>
      <c r="W16" s="1284"/>
      <c r="X16" s="1285"/>
    </row>
    <row r="17" spans="1:24" s="51" customFormat="1" ht="15.75" customHeight="1">
      <c r="A17" s="1302"/>
      <c r="B17" s="1300"/>
      <c r="C17" s="1300"/>
      <c r="D17" s="1300"/>
      <c r="E17" s="1301"/>
      <c r="F17" s="1286"/>
      <c r="G17" s="1287"/>
      <c r="H17" s="1287"/>
      <c r="I17" s="1287"/>
      <c r="J17" s="1287"/>
      <c r="K17" s="1287"/>
      <c r="L17" s="1287"/>
      <c r="M17" s="1287"/>
      <c r="N17" s="1287"/>
      <c r="O17" s="1287"/>
      <c r="P17" s="1287"/>
      <c r="Q17" s="1287"/>
      <c r="R17" s="1287"/>
      <c r="S17" s="1287"/>
      <c r="T17" s="1287"/>
      <c r="U17" s="1287"/>
      <c r="V17" s="1287"/>
      <c r="W17" s="1287"/>
      <c r="X17" s="1288"/>
    </row>
    <row r="18" spans="1:24" s="51" customFormat="1" ht="15.75" customHeight="1" thickBot="1">
      <c r="A18" s="1303"/>
      <c r="B18" s="1304"/>
      <c r="C18" s="1304"/>
      <c r="D18" s="1304"/>
      <c r="E18" s="1305"/>
      <c r="F18" s="1532"/>
      <c r="G18" s="1533"/>
      <c r="H18" s="1533"/>
      <c r="I18" s="1533"/>
      <c r="J18" s="1533"/>
      <c r="K18" s="1533"/>
      <c r="L18" s="1533"/>
      <c r="M18" s="1533"/>
      <c r="N18" s="1533"/>
      <c r="O18" s="1533"/>
      <c r="P18" s="1533"/>
      <c r="Q18" s="1533"/>
      <c r="R18" s="1533"/>
      <c r="S18" s="1533"/>
      <c r="T18" s="1533"/>
      <c r="U18" s="1533"/>
      <c r="V18" s="1533"/>
      <c r="W18" s="1533"/>
      <c r="X18" s="1534"/>
    </row>
    <row r="19" spans="1:24" s="51" customFormat="1" ht="15.75" customHeight="1">
      <c r="A19" s="1190" t="s">
        <v>65</v>
      </c>
      <c r="B19" s="1277"/>
      <c r="C19" s="1277"/>
      <c r="D19" s="1277"/>
      <c r="E19" s="1278"/>
      <c r="F19" s="1527" t="s">
        <v>449</v>
      </c>
      <c r="G19" s="1528"/>
      <c r="H19" s="1528"/>
      <c r="I19" s="1528"/>
      <c r="J19" s="1528"/>
      <c r="K19" s="1528"/>
      <c r="L19" s="1528"/>
      <c r="M19" s="1528"/>
      <c r="N19" s="1528"/>
      <c r="O19" s="1529" t="s">
        <v>453</v>
      </c>
      <c r="P19" s="1530"/>
      <c r="Q19" s="1530"/>
      <c r="R19" s="1530"/>
      <c r="S19" s="1530"/>
      <c r="T19" s="1530"/>
      <c r="U19" s="1530"/>
      <c r="V19" s="1530"/>
      <c r="W19" s="1530"/>
      <c r="X19" s="1531"/>
    </row>
    <row r="20" spans="1:24" s="51" customFormat="1" ht="15.75" customHeight="1">
      <c r="A20" s="1279"/>
      <c r="B20" s="1254"/>
      <c r="C20" s="1254"/>
      <c r="D20" s="1254"/>
      <c r="E20" s="1255"/>
      <c r="F20" s="296" t="s">
        <v>591</v>
      </c>
      <c r="G20" s="290"/>
      <c r="H20" s="292"/>
      <c r="I20" s="1535">
        <f>入力画面!G168</f>
        <v>0</v>
      </c>
      <c r="J20" s="1535"/>
      <c r="K20" s="1535"/>
      <c r="L20" s="1535"/>
      <c r="M20" s="301" t="s">
        <v>66</v>
      </c>
      <c r="N20" s="292"/>
      <c r="O20" s="298" t="s">
        <v>230</v>
      </c>
      <c r="P20" s="299"/>
      <c r="Q20" s="292"/>
      <c r="R20" s="1537">
        <f>入力画面!M168</f>
        <v>0</v>
      </c>
      <c r="S20" s="1537"/>
      <c r="T20" s="1537"/>
      <c r="U20" s="1537"/>
      <c r="V20" s="1537"/>
      <c r="W20" s="300" t="s">
        <v>66</v>
      </c>
      <c r="X20" s="295"/>
    </row>
    <row r="21" spans="1:24" s="51" customFormat="1" ht="15.75" customHeight="1" thickBot="1">
      <c r="A21" s="1280"/>
      <c r="B21" s="1281"/>
      <c r="C21" s="1281"/>
      <c r="D21" s="1281"/>
      <c r="E21" s="1282"/>
      <c r="F21" s="297" t="s">
        <v>238</v>
      </c>
      <c r="G21" s="308"/>
      <c r="H21" s="302"/>
      <c r="I21" s="1536">
        <f>入力画面!G169</f>
        <v>0</v>
      </c>
      <c r="J21" s="1536"/>
      <c r="K21" s="1536"/>
      <c r="L21" s="1536"/>
      <c r="M21" s="303" t="s">
        <v>231</v>
      </c>
      <c r="N21" s="302"/>
      <c r="O21" s="304" t="s">
        <v>452</v>
      </c>
      <c r="P21" s="305"/>
      <c r="Q21" s="302"/>
      <c r="R21" s="1538">
        <f>入力画面!M169</f>
        <v>0</v>
      </c>
      <c r="S21" s="1538"/>
      <c r="T21" s="1538"/>
      <c r="U21" s="1538"/>
      <c r="V21" s="1538"/>
      <c r="W21" s="306" t="s">
        <v>231</v>
      </c>
      <c r="X21" s="307"/>
    </row>
    <row r="22" spans="1:24" s="51" customFormat="1" ht="15.75" customHeight="1" thickBot="1">
      <c r="A22" s="1224" t="s">
        <v>79</v>
      </c>
      <c r="B22" s="1225"/>
      <c r="C22" s="1225"/>
      <c r="D22" s="1225"/>
      <c r="E22" s="1226"/>
      <c r="F22" s="1523">
        <f>入力画面!$D$166</f>
        <v>0</v>
      </c>
      <c r="G22" s="1524"/>
      <c r="H22" s="1524"/>
      <c r="I22" s="1524"/>
      <c r="J22" s="23" t="s">
        <v>217</v>
      </c>
      <c r="K22" s="1525" t="str">
        <f>入力画面!$I$166</f>
        <v/>
      </c>
      <c r="L22" s="1525"/>
      <c r="M22" s="1525"/>
      <c r="N22" s="1525"/>
      <c r="O22" s="1525"/>
      <c r="P22" s="1525"/>
      <c r="Q22" s="1525"/>
      <c r="R22" s="1525"/>
      <c r="S22" s="1525"/>
      <c r="T22" s="1525"/>
      <c r="U22" s="1525"/>
      <c r="V22" s="1525"/>
      <c r="W22" s="1525"/>
      <c r="X22" s="1526"/>
    </row>
    <row r="23" spans="1:24" s="51" customFormat="1" ht="15.75" customHeight="1">
      <c r="A23" s="1540" t="s">
        <v>640</v>
      </c>
      <c r="B23" s="1316"/>
      <c r="C23" s="1316"/>
      <c r="D23" s="1316"/>
      <c r="E23" s="1541"/>
      <c r="F23" s="86" t="s">
        <v>193</v>
      </c>
      <c r="G23" s="426"/>
      <c r="H23" s="426"/>
      <c r="I23" s="426"/>
      <c r="J23" s="426"/>
      <c r="K23" s="426"/>
      <c r="L23" s="76"/>
      <c r="M23" s="427"/>
      <c r="N23" s="427"/>
      <c r="O23" s="427"/>
      <c r="P23" s="52"/>
      <c r="Q23" s="386"/>
      <c r="R23" s="386"/>
      <c r="S23" s="386"/>
      <c r="T23" s="386"/>
      <c r="U23" s="386"/>
      <c r="V23" s="386"/>
      <c r="W23" s="386"/>
      <c r="X23" s="43"/>
    </row>
    <row r="24" spans="1:24" s="51" customFormat="1" ht="15.75" customHeight="1">
      <c r="A24" s="1542"/>
      <c r="B24" s="929"/>
      <c r="C24" s="929"/>
      <c r="D24" s="929"/>
      <c r="E24" s="1543"/>
      <c r="F24" s="85"/>
      <c r="G24" s="1546" t="str">
        <f>IF(入力画面!G172="","",入力画面!G172)</f>
        <v/>
      </c>
      <c r="H24" s="1547"/>
      <c r="I24" s="1547"/>
      <c r="J24" s="1547"/>
      <c r="K24" s="1547"/>
      <c r="L24" s="1547"/>
      <c r="M24" s="1547"/>
      <c r="N24" s="1547"/>
      <c r="O24" s="1547"/>
      <c r="P24" s="1547"/>
      <c r="Q24" s="1547"/>
      <c r="R24" s="1547"/>
      <c r="S24" s="1547"/>
      <c r="T24" s="1547"/>
      <c r="U24" s="1547"/>
      <c r="V24" s="1547"/>
      <c r="W24" s="1547"/>
      <c r="X24" s="1548"/>
    </row>
    <row r="25" spans="1:24" s="51" customFormat="1" ht="15.75" customHeight="1">
      <c r="A25" s="1542"/>
      <c r="B25" s="929"/>
      <c r="C25" s="929"/>
      <c r="D25" s="929"/>
      <c r="E25" s="1543"/>
      <c r="F25" s="26"/>
      <c r="G25" s="1547"/>
      <c r="H25" s="1547"/>
      <c r="I25" s="1547"/>
      <c r="J25" s="1547"/>
      <c r="K25" s="1547"/>
      <c r="L25" s="1547"/>
      <c r="M25" s="1547"/>
      <c r="N25" s="1547"/>
      <c r="O25" s="1547"/>
      <c r="P25" s="1547"/>
      <c r="Q25" s="1547"/>
      <c r="R25" s="1547"/>
      <c r="S25" s="1547"/>
      <c r="T25" s="1547"/>
      <c r="U25" s="1547"/>
      <c r="V25" s="1547"/>
      <c r="W25" s="1547"/>
      <c r="X25" s="1548"/>
    </row>
    <row r="26" spans="1:24" s="51" customFormat="1" ht="15.75" customHeight="1">
      <c r="A26" s="1542"/>
      <c r="B26" s="929"/>
      <c r="C26" s="929"/>
      <c r="D26" s="929"/>
      <c r="E26" s="1543"/>
      <c r="F26" s="26"/>
      <c r="G26" s="1547"/>
      <c r="H26" s="1547"/>
      <c r="I26" s="1547"/>
      <c r="J26" s="1547"/>
      <c r="K26" s="1547"/>
      <c r="L26" s="1547"/>
      <c r="M26" s="1547"/>
      <c r="N26" s="1547"/>
      <c r="O26" s="1547"/>
      <c r="P26" s="1547"/>
      <c r="Q26" s="1547"/>
      <c r="R26" s="1547"/>
      <c r="S26" s="1547"/>
      <c r="T26" s="1547"/>
      <c r="U26" s="1547"/>
      <c r="V26" s="1547"/>
      <c r="W26" s="1547"/>
      <c r="X26" s="1548"/>
    </row>
    <row r="27" spans="1:24" s="51" customFormat="1" ht="15.75" customHeight="1">
      <c r="A27" s="1542"/>
      <c r="B27" s="929"/>
      <c r="C27" s="929"/>
      <c r="D27" s="929"/>
      <c r="E27" s="1543"/>
      <c r="F27" s="26"/>
      <c r="G27" s="1547"/>
      <c r="H27" s="1547"/>
      <c r="I27" s="1547"/>
      <c r="J27" s="1547"/>
      <c r="K27" s="1547"/>
      <c r="L27" s="1547"/>
      <c r="M27" s="1547"/>
      <c r="N27" s="1547"/>
      <c r="O27" s="1547"/>
      <c r="P27" s="1547"/>
      <c r="Q27" s="1547"/>
      <c r="R27" s="1547"/>
      <c r="S27" s="1547"/>
      <c r="T27" s="1547"/>
      <c r="U27" s="1547"/>
      <c r="V27" s="1547"/>
      <c r="W27" s="1547"/>
      <c r="X27" s="1548"/>
    </row>
    <row r="28" spans="1:24" s="51" customFormat="1" ht="15.75" customHeight="1">
      <c r="A28" s="1542"/>
      <c r="B28" s="929"/>
      <c r="C28" s="929"/>
      <c r="D28" s="929"/>
      <c r="E28" s="1543"/>
      <c r="F28" s="35" t="s">
        <v>637</v>
      </c>
      <c r="G28" s="35"/>
      <c r="H28" s="35"/>
      <c r="I28" s="35"/>
      <c r="J28" s="35"/>
      <c r="K28" s="35"/>
      <c r="L28" s="35"/>
      <c r="M28" s="35"/>
      <c r="N28" s="35"/>
      <c r="O28" s="35"/>
      <c r="P28" s="35"/>
      <c r="Q28" s="35"/>
      <c r="R28" s="35"/>
      <c r="S28" s="35"/>
      <c r="T28" s="35"/>
      <c r="U28" s="35"/>
      <c r="V28" s="35"/>
      <c r="W28" s="35"/>
      <c r="X28" s="118"/>
    </row>
    <row r="29" spans="1:24" s="51" customFormat="1" ht="15.75" customHeight="1">
      <c r="A29" s="1542"/>
      <c r="B29" s="929"/>
      <c r="C29" s="929"/>
      <c r="D29" s="929"/>
      <c r="E29" s="1543"/>
      <c r="F29" s="26"/>
      <c r="G29" s="1546" t="str">
        <f>IF(入力画面!G177="","",入力画面!G177)</f>
        <v/>
      </c>
      <c r="H29" s="1547"/>
      <c r="I29" s="1547"/>
      <c r="J29" s="1547"/>
      <c r="K29" s="1547"/>
      <c r="L29" s="1547"/>
      <c r="M29" s="1547"/>
      <c r="N29" s="1547"/>
      <c r="O29" s="1547"/>
      <c r="P29" s="1547"/>
      <c r="Q29" s="1547"/>
      <c r="R29" s="1547"/>
      <c r="S29" s="1547"/>
      <c r="T29" s="1547"/>
      <c r="U29" s="1547"/>
      <c r="V29" s="1547"/>
      <c r="W29" s="1547"/>
      <c r="X29" s="1548"/>
    </row>
    <row r="30" spans="1:24" s="51" customFormat="1" ht="15.75" customHeight="1">
      <c r="A30" s="1542"/>
      <c r="B30" s="929"/>
      <c r="C30" s="929"/>
      <c r="D30" s="929"/>
      <c r="E30" s="1543"/>
      <c r="F30" s="26"/>
      <c r="G30" s="1547"/>
      <c r="H30" s="1547"/>
      <c r="I30" s="1547"/>
      <c r="J30" s="1547"/>
      <c r="K30" s="1547"/>
      <c r="L30" s="1547"/>
      <c r="M30" s="1547"/>
      <c r="N30" s="1547"/>
      <c r="O30" s="1547"/>
      <c r="P30" s="1547"/>
      <c r="Q30" s="1547"/>
      <c r="R30" s="1547"/>
      <c r="S30" s="1547"/>
      <c r="T30" s="1547"/>
      <c r="U30" s="1547"/>
      <c r="V30" s="1547"/>
      <c r="W30" s="1547"/>
      <c r="X30" s="1548"/>
    </row>
    <row r="31" spans="1:24" s="51" customFormat="1" ht="15.75" customHeight="1">
      <c r="A31" s="1542"/>
      <c r="B31" s="929"/>
      <c r="C31" s="929"/>
      <c r="D31" s="929"/>
      <c r="E31" s="1543"/>
      <c r="F31" s="26"/>
      <c r="G31" s="1547"/>
      <c r="H31" s="1547"/>
      <c r="I31" s="1547"/>
      <c r="J31" s="1547"/>
      <c r="K31" s="1547"/>
      <c r="L31" s="1547"/>
      <c r="M31" s="1547"/>
      <c r="N31" s="1547"/>
      <c r="O31" s="1547"/>
      <c r="P31" s="1547"/>
      <c r="Q31" s="1547"/>
      <c r="R31" s="1547"/>
      <c r="S31" s="1547"/>
      <c r="T31" s="1547"/>
      <c r="U31" s="1547"/>
      <c r="V31" s="1547"/>
      <c r="W31" s="1547"/>
      <c r="X31" s="1548"/>
    </row>
    <row r="32" spans="1:24" s="51" customFormat="1" ht="15.75" customHeight="1">
      <c r="A32" s="1542"/>
      <c r="B32" s="929"/>
      <c r="C32" s="929"/>
      <c r="D32" s="929"/>
      <c r="E32" s="1543"/>
      <c r="F32" s="35"/>
      <c r="G32" s="1547"/>
      <c r="H32" s="1547"/>
      <c r="I32" s="1547"/>
      <c r="J32" s="1547"/>
      <c r="K32" s="1547"/>
      <c r="L32" s="1547"/>
      <c r="M32" s="1547"/>
      <c r="N32" s="1547"/>
      <c r="O32" s="1547"/>
      <c r="P32" s="1547"/>
      <c r="Q32" s="1547"/>
      <c r="R32" s="1547"/>
      <c r="S32" s="1547"/>
      <c r="T32" s="1547"/>
      <c r="U32" s="1547"/>
      <c r="V32" s="1547"/>
      <c r="W32" s="1547"/>
      <c r="X32" s="1548"/>
    </row>
    <row r="33" spans="1:25" s="51" customFormat="1" ht="15.75" customHeight="1">
      <c r="A33" s="1542"/>
      <c r="B33" s="929"/>
      <c r="C33" s="929"/>
      <c r="D33" s="929"/>
      <c r="E33" s="1543"/>
      <c r="F33" s="35" t="s">
        <v>6</v>
      </c>
      <c r="G33" s="35"/>
      <c r="H33" s="35"/>
      <c r="I33" s="35"/>
      <c r="J33" s="35"/>
      <c r="K33" s="35"/>
      <c r="L33" s="35"/>
      <c r="M33" s="35"/>
      <c r="N33" s="35"/>
      <c r="O33" s="35"/>
      <c r="P33" s="35"/>
      <c r="Q33" s="35"/>
      <c r="R33" s="35"/>
      <c r="S33" s="35"/>
      <c r="T33" s="35"/>
      <c r="U33" s="35"/>
      <c r="V33" s="35"/>
      <c r="W33" s="35"/>
      <c r="X33" s="118"/>
    </row>
    <row r="34" spans="1:25" s="51" customFormat="1" ht="15.75" customHeight="1">
      <c r="A34" s="1542"/>
      <c r="B34" s="929"/>
      <c r="C34" s="929"/>
      <c r="D34" s="929"/>
      <c r="E34" s="1543"/>
      <c r="F34" s="26"/>
      <c r="G34" s="1546" t="str">
        <f>IF(入力画面!G182="","",入力画面!G182)</f>
        <v/>
      </c>
      <c r="H34" s="1547"/>
      <c r="I34" s="1547"/>
      <c r="J34" s="1547"/>
      <c r="K34" s="1547"/>
      <c r="L34" s="1547"/>
      <c r="M34" s="1547"/>
      <c r="N34" s="1547"/>
      <c r="O34" s="1547"/>
      <c r="P34" s="1547"/>
      <c r="Q34" s="1547"/>
      <c r="R34" s="1547"/>
      <c r="S34" s="1547"/>
      <c r="T34" s="1547"/>
      <c r="U34" s="1547"/>
      <c r="V34" s="1547"/>
      <c r="W34" s="1547"/>
      <c r="X34" s="1548"/>
    </row>
    <row r="35" spans="1:25" s="51" customFormat="1" ht="15.75" customHeight="1" thickBot="1">
      <c r="A35" s="1544"/>
      <c r="B35" s="1312"/>
      <c r="C35" s="1312"/>
      <c r="D35" s="1312"/>
      <c r="E35" s="1545"/>
      <c r="F35" s="428"/>
      <c r="G35" s="1549"/>
      <c r="H35" s="1549"/>
      <c r="I35" s="1549"/>
      <c r="J35" s="1549"/>
      <c r="K35" s="1549"/>
      <c r="L35" s="1549"/>
      <c r="M35" s="1549"/>
      <c r="N35" s="1549"/>
      <c r="O35" s="1549"/>
      <c r="P35" s="1549"/>
      <c r="Q35" s="1549"/>
      <c r="R35" s="1549"/>
      <c r="S35" s="1549"/>
      <c r="T35" s="1549"/>
      <c r="U35" s="1549"/>
      <c r="V35" s="1549"/>
      <c r="W35" s="1549"/>
      <c r="X35" s="1550"/>
    </row>
    <row r="36" spans="1:25" s="51" customFormat="1" ht="15.75" customHeight="1">
      <c r="A36" s="1551" t="s">
        <v>334</v>
      </c>
      <c r="B36" s="1552"/>
      <c r="C36" s="1552"/>
      <c r="D36" s="1552"/>
      <c r="E36" s="1553"/>
      <c r="F36" s="1560" t="s">
        <v>335</v>
      </c>
      <c r="G36" s="1561"/>
      <c r="H36" s="1561"/>
      <c r="I36" s="1561"/>
      <c r="J36" s="1561"/>
      <c r="K36" s="1561"/>
      <c r="L36" s="1561"/>
      <c r="M36" s="1561"/>
      <c r="N36" s="1561"/>
      <c r="O36" s="1561"/>
      <c r="P36" s="1561"/>
      <c r="Q36" s="1561"/>
      <c r="R36" s="1561"/>
      <c r="S36" s="1561"/>
      <c r="T36" s="1561"/>
      <c r="U36" s="1561"/>
      <c r="V36" s="1561"/>
      <c r="W36" s="1561"/>
      <c r="X36" s="1562"/>
      <c r="Y36" s="412" t="s">
        <v>604</v>
      </c>
    </row>
    <row r="37" spans="1:25" s="51" customFormat="1" ht="15.75" customHeight="1">
      <c r="A37" s="1554"/>
      <c r="B37" s="1555"/>
      <c r="C37" s="1555"/>
      <c r="D37" s="1555"/>
      <c r="E37" s="1556"/>
      <c r="F37" s="214" t="s">
        <v>336</v>
      </c>
      <c r="G37" s="1563" t="s">
        <v>337</v>
      </c>
      <c r="H37" s="1563"/>
      <c r="I37" s="1563"/>
      <c r="J37" s="1563"/>
      <c r="K37" s="1563"/>
      <c r="L37" s="1563"/>
      <c r="M37" s="1563"/>
      <c r="N37" s="1563"/>
      <c r="O37" s="1563"/>
      <c r="P37" s="1563"/>
      <c r="Q37" s="1563"/>
      <c r="R37" s="1563"/>
      <c r="S37" s="1563"/>
      <c r="T37" s="1563"/>
      <c r="U37" s="1563"/>
      <c r="V37" s="1563"/>
      <c r="W37" s="1563"/>
      <c r="X37" s="1564"/>
    </row>
    <row r="38" spans="1:25" s="51" customFormat="1" ht="15.75" customHeight="1">
      <c r="A38" s="1554"/>
      <c r="B38" s="1555"/>
      <c r="C38" s="1555"/>
      <c r="D38" s="1555"/>
      <c r="E38" s="1556"/>
      <c r="F38" s="214" t="s">
        <v>345</v>
      </c>
      <c r="G38" s="1565" t="s">
        <v>338</v>
      </c>
      <c r="H38" s="1565"/>
      <c r="I38" s="1565"/>
      <c r="J38" s="1565"/>
      <c r="K38" s="1565"/>
      <c r="L38" s="1565"/>
      <c r="M38" s="1565"/>
      <c r="N38" s="1565"/>
      <c r="O38" s="1565"/>
      <c r="P38" s="1565"/>
      <c r="Q38" s="1565"/>
      <c r="R38" s="1565"/>
      <c r="S38" s="1565"/>
      <c r="T38" s="1565"/>
      <c r="U38" s="1565"/>
      <c r="V38" s="1565"/>
      <c r="W38" s="1565"/>
      <c r="X38" s="1566"/>
    </row>
    <row r="39" spans="1:25" s="51" customFormat="1" ht="15.75" customHeight="1">
      <c r="A39" s="1557"/>
      <c r="B39" s="1558"/>
      <c r="C39" s="1558"/>
      <c r="D39" s="1558"/>
      <c r="E39" s="1559"/>
      <c r="F39" s="215" t="s">
        <v>336</v>
      </c>
      <c r="G39" s="1567" t="s">
        <v>339</v>
      </c>
      <c r="H39" s="1567"/>
      <c r="I39" s="1567"/>
      <c r="J39" s="1567"/>
      <c r="K39" s="1567"/>
      <c r="L39" s="1567"/>
      <c r="M39" s="1567"/>
      <c r="N39" s="1567"/>
      <c r="O39" s="1567"/>
      <c r="P39" s="1567"/>
      <c r="Q39" s="1567"/>
      <c r="R39" s="1567"/>
      <c r="S39" s="1567"/>
      <c r="T39" s="1567"/>
      <c r="U39" s="1567"/>
      <c r="V39" s="1567"/>
      <c r="W39" s="1567"/>
      <c r="X39" s="1568"/>
    </row>
    <row r="40" spans="1:25" s="51" customFormat="1" ht="15.75" customHeight="1">
      <c r="A40" s="1569" t="s">
        <v>340</v>
      </c>
      <c r="B40" s="1570"/>
      <c r="C40" s="1570"/>
      <c r="D40" s="1570"/>
      <c r="E40" s="1571"/>
      <c r="F40" s="1575" t="s">
        <v>341</v>
      </c>
      <c r="G40" s="1522"/>
      <c r="H40" s="1522">
        <f>入力画面!D5</f>
        <v>0</v>
      </c>
      <c r="I40" s="1522"/>
      <c r="J40" s="1522"/>
      <c r="K40" s="1522"/>
      <c r="L40" s="1522"/>
      <c r="M40" s="1522"/>
      <c r="N40" s="1522" t="s">
        <v>342</v>
      </c>
      <c r="O40" s="1522"/>
      <c r="P40" s="1576">
        <f>入力画面!D4</f>
        <v>0</v>
      </c>
      <c r="Q40" s="1576"/>
      <c r="R40" s="1576"/>
      <c r="S40" s="1576"/>
      <c r="T40" s="1576"/>
      <c r="U40" s="1576"/>
      <c r="V40" s="1576"/>
      <c r="W40" s="1576"/>
      <c r="X40" s="1577"/>
    </row>
    <row r="41" spans="1:25" s="51" customFormat="1" ht="15.75" customHeight="1" thickBot="1">
      <c r="A41" s="1572"/>
      <c r="B41" s="1573"/>
      <c r="C41" s="1573"/>
      <c r="D41" s="1573"/>
      <c r="E41" s="1574"/>
      <c r="F41" s="1579" t="s">
        <v>343</v>
      </c>
      <c r="G41" s="1519"/>
      <c r="H41" s="1519">
        <f>入力画面!D6</f>
        <v>0</v>
      </c>
      <c r="I41" s="1519"/>
      <c r="J41" s="1519"/>
      <c r="K41" s="1519"/>
      <c r="L41" s="1519"/>
      <c r="M41" s="1519"/>
      <c r="N41" s="1519" t="s">
        <v>344</v>
      </c>
      <c r="O41" s="1519"/>
      <c r="P41" s="1520">
        <f>入力画面!D7</f>
        <v>0</v>
      </c>
      <c r="Q41" s="1520"/>
      <c r="R41" s="1520"/>
      <c r="S41" s="1520"/>
      <c r="T41" s="1520"/>
      <c r="U41" s="1520"/>
      <c r="V41" s="1520"/>
      <c r="W41" s="1520"/>
      <c r="X41" s="1521"/>
    </row>
    <row r="42" spans="1:25" s="51" customFormat="1" ht="17.100000000000001" customHeight="1">
      <c r="A42" s="53"/>
      <c r="B42" s="65"/>
      <c r="C42" s="65"/>
      <c r="D42" s="65"/>
      <c r="E42" s="65"/>
      <c r="F42" s="70"/>
      <c r="G42" s="52"/>
      <c r="H42" s="52"/>
      <c r="I42" s="52"/>
      <c r="J42" s="52"/>
      <c r="K42" s="52"/>
      <c r="L42" s="52"/>
      <c r="M42" s="52"/>
      <c r="N42" s="52"/>
      <c r="O42" s="52"/>
      <c r="P42" s="52"/>
      <c r="Q42" s="93" t="s">
        <v>590</v>
      </c>
      <c r="R42" s="93"/>
      <c r="S42" s="93"/>
      <c r="T42" s="93"/>
      <c r="U42" s="93"/>
      <c r="V42" s="93"/>
      <c r="W42" s="93"/>
      <c r="X42" s="52"/>
      <c r="Y42" s="412" t="s">
        <v>603</v>
      </c>
    </row>
    <row r="43" spans="1:25" s="51" customFormat="1" ht="15" customHeight="1">
      <c r="A43" s="72"/>
      <c r="B43" t="s">
        <v>157</v>
      </c>
      <c r="C43" s="72"/>
      <c r="D43" s="72"/>
      <c r="E43" s="72"/>
      <c r="F43" s="73"/>
      <c r="G43" s="28"/>
      <c r="H43" s="28"/>
      <c r="I43" s="28"/>
      <c r="J43" s="28"/>
      <c r="K43" s="28"/>
      <c r="L43" s="28"/>
      <c r="M43" s="28"/>
      <c r="N43" s="28"/>
      <c r="O43" s="28"/>
      <c r="P43" s="28"/>
      <c r="Q43" s="28"/>
      <c r="R43" s="28"/>
      <c r="S43" s="28"/>
      <c r="T43" s="28"/>
      <c r="U43" s="28"/>
      <c r="V43" s="68"/>
      <c r="W43" s="68"/>
      <c r="X43" s="28"/>
    </row>
    <row r="44" spans="1:25" s="51" customFormat="1" ht="15" customHeight="1">
      <c r="A44" s="48"/>
      <c r="C44" s="74"/>
      <c r="D44" s="84"/>
      <c r="E44" s="42"/>
      <c r="F44" s="42"/>
      <c r="G44" s="42"/>
      <c r="H44" s="42"/>
      <c r="I44" s="42"/>
      <c r="J44" s="42"/>
      <c r="K44" s="42"/>
      <c r="L44" s="42"/>
      <c r="M44" s="42"/>
      <c r="Y44"/>
    </row>
    <row r="45" spans="1:25" s="51" customFormat="1" ht="15" customHeight="1">
      <c r="A45" s="48"/>
      <c r="B45" s="28" t="s">
        <v>641</v>
      </c>
      <c r="C45" s="74"/>
      <c r="D45" s="84"/>
      <c r="E45" s="42"/>
      <c r="F45" s="42"/>
      <c r="G45" s="42"/>
      <c r="H45" s="42"/>
      <c r="I45" s="42"/>
      <c r="J45" s="42"/>
      <c r="K45" s="42"/>
      <c r="L45" s="42"/>
      <c r="M45" s="42"/>
      <c r="Y45"/>
    </row>
    <row r="46" spans="1:25" ht="26.1" customHeight="1">
      <c r="A46" s="48"/>
      <c r="B46" s="51"/>
      <c r="C46" s="74"/>
      <c r="D46" s="84"/>
      <c r="E46" s="42"/>
      <c r="F46" s="42"/>
      <c r="G46" s="42"/>
      <c r="H46" s="42"/>
      <c r="I46" s="42"/>
      <c r="J46" s="42"/>
      <c r="K46" s="42"/>
      <c r="L46" s="42"/>
      <c r="M46" s="42"/>
      <c r="N46" s="51"/>
      <c r="O46" s="51" t="s">
        <v>158</v>
      </c>
      <c r="P46" s="51"/>
      <c r="Q46" s="51"/>
      <c r="R46" s="51"/>
      <c r="S46" s="51"/>
      <c r="T46" s="51"/>
      <c r="U46" s="51"/>
      <c r="V46" s="51"/>
      <c r="W46" s="51"/>
      <c r="X46" s="51"/>
    </row>
    <row r="47" spans="1:25" ht="5.25" customHeight="1">
      <c r="A47" s="48"/>
      <c r="B47" s="51"/>
      <c r="C47" s="74"/>
      <c r="D47" s="84"/>
      <c r="E47" s="42"/>
      <c r="F47" s="42"/>
      <c r="G47" s="42"/>
      <c r="H47" s="42"/>
      <c r="I47" s="42"/>
      <c r="J47" s="42"/>
      <c r="K47" s="42"/>
      <c r="L47" s="42"/>
      <c r="M47" s="42"/>
      <c r="N47" s="51"/>
      <c r="O47" s="51"/>
      <c r="P47" s="51"/>
      <c r="Q47" s="1578"/>
      <c r="R47" s="1578"/>
      <c r="S47" s="1578"/>
      <c r="T47" s="1578"/>
      <c r="U47" s="1578"/>
      <c r="V47" s="1578"/>
      <c r="W47" s="64"/>
      <c r="X47" s="51"/>
    </row>
    <row r="48" spans="1:25" ht="5.25" customHeight="1">
      <c r="A48" s="48"/>
      <c r="B48" s="28"/>
      <c r="C48" s="1539"/>
      <c r="D48" s="1539"/>
      <c r="E48" s="1539"/>
      <c r="F48" s="1539"/>
      <c r="G48" s="1539"/>
      <c r="H48" s="1539"/>
      <c r="I48" s="1539"/>
      <c r="J48" s="1539"/>
      <c r="K48" s="1539"/>
      <c r="L48" s="1539"/>
      <c r="M48" s="1539"/>
      <c r="N48" s="1539"/>
      <c r="O48" s="1539"/>
      <c r="P48" s="1539"/>
      <c r="Q48" s="1539"/>
      <c r="R48" s="1539"/>
      <c r="S48" s="1539"/>
      <c r="T48" s="1539"/>
      <c r="U48" s="1539"/>
      <c r="V48" s="1539"/>
      <c r="W48" s="1539"/>
      <c r="X48"/>
    </row>
    <row r="49" spans="1:24" ht="5.25" customHeight="1">
      <c r="A49" s="48"/>
      <c r="B49" s="28"/>
      <c r="C49" s="1539"/>
      <c r="D49" s="1539"/>
      <c r="E49" s="1539"/>
      <c r="F49" s="1539"/>
      <c r="G49" s="1539"/>
      <c r="H49" s="1539"/>
      <c r="I49" s="1539"/>
      <c r="J49" s="1539"/>
      <c r="K49" s="1539"/>
      <c r="L49" s="1539"/>
      <c r="M49" s="1539"/>
      <c r="N49" s="1539"/>
      <c r="O49" s="1539"/>
      <c r="P49" s="1539"/>
      <c r="Q49" s="1539"/>
      <c r="R49" s="1539"/>
      <c r="S49" s="1539"/>
      <c r="T49" s="1539"/>
      <c r="U49" s="1539"/>
      <c r="V49" s="1539"/>
      <c r="W49" s="1539"/>
      <c r="X49"/>
    </row>
  </sheetData>
  <mergeCells count="46">
    <mergeCell ref="A5:X5"/>
    <mergeCell ref="N1:P1"/>
    <mergeCell ref="Q1:X1"/>
    <mergeCell ref="N2:P2"/>
    <mergeCell ref="Q2:X2"/>
    <mergeCell ref="R4:S4"/>
    <mergeCell ref="Q8:X8"/>
    <mergeCell ref="Q9:W9"/>
    <mergeCell ref="Q11:U11"/>
    <mergeCell ref="A15:E15"/>
    <mergeCell ref="F15:O15"/>
    <mergeCell ref="P15:Q15"/>
    <mergeCell ref="R15:X15"/>
    <mergeCell ref="D13:F13"/>
    <mergeCell ref="A16:E18"/>
    <mergeCell ref="F16:X18"/>
    <mergeCell ref="A19:E21"/>
    <mergeCell ref="F19:N19"/>
    <mergeCell ref="O19:X19"/>
    <mergeCell ref="I20:L20"/>
    <mergeCell ref="R20:V20"/>
    <mergeCell ref="I21:L21"/>
    <mergeCell ref="R21:V21"/>
    <mergeCell ref="A36:E39"/>
    <mergeCell ref="F36:X36"/>
    <mergeCell ref="G37:X37"/>
    <mergeCell ref="G38:X38"/>
    <mergeCell ref="G39:X39"/>
    <mergeCell ref="A22:E22"/>
    <mergeCell ref="F22:I22"/>
    <mergeCell ref="K22:X22"/>
    <mergeCell ref="A23:E35"/>
    <mergeCell ref="G24:X27"/>
    <mergeCell ref="G29:X32"/>
    <mergeCell ref="G34:X35"/>
    <mergeCell ref="C48:W49"/>
    <mergeCell ref="F41:G41"/>
    <mergeCell ref="H41:M41"/>
    <mergeCell ref="N41:O41"/>
    <mergeCell ref="P41:X41"/>
    <mergeCell ref="Q47:V47"/>
    <mergeCell ref="A40:E41"/>
    <mergeCell ref="F40:G40"/>
    <mergeCell ref="H40:M40"/>
    <mergeCell ref="N40:O40"/>
    <mergeCell ref="P40:X40"/>
  </mergeCells>
  <phoneticPr fontId="3"/>
  <dataValidations count="1">
    <dataValidation type="list" allowBlank="1" showInputMessage="1" showErrorMessage="1" sqref="F37:F39" xr:uid="{0EDCD588-1B6D-4EE5-8D1A-7F295070AA46}">
      <formula1>"□,■"</formula1>
    </dataValidation>
  </dataValidations>
  <pageMargins left="0.78740157480314965" right="0.59055118110236227"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indexed="43"/>
  </sheetPr>
  <dimension ref="A1:AJ46"/>
  <sheetViews>
    <sheetView showGridLines="0" view="pageBreakPreview"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667</v>
      </c>
      <c r="N1" s="1059" t="s">
        <v>26</v>
      </c>
      <c r="O1" s="1581"/>
      <c r="P1" s="1582"/>
      <c r="Q1" s="1059" t="str">
        <f>IF(入力画面!D81="","",入力画面!D81)</f>
        <v/>
      </c>
      <c r="R1" s="1060"/>
      <c r="S1" s="1060"/>
      <c r="T1" s="1060"/>
      <c r="U1" s="1060"/>
      <c r="V1" s="1060"/>
      <c r="W1" s="1060"/>
      <c r="X1" s="1061"/>
    </row>
    <row r="2" spans="1:25" s="28" customFormat="1" ht="18" customHeight="1" thickBot="1">
      <c r="A2" s="58"/>
      <c r="B2" s="59"/>
      <c r="N2" s="1059" t="s">
        <v>52</v>
      </c>
      <c r="O2" s="1025"/>
      <c r="P2" s="1026"/>
      <c r="Q2" s="985" t="s">
        <v>172</v>
      </c>
      <c r="R2" s="985"/>
      <c r="S2" s="985"/>
      <c r="T2" s="985"/>
      <c r="U2" s="985"/>
      <c r="V2" s="985"/>
      <c r="W2" s="985"/>
      <c r="X2" s="986"/>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062"/>
      <c r="S4" s="1062"/>
      <c r="T4" s="61" t="s">
        <v>3</v>
      </c>
      <c r="V4" s="61" t="s">
        <v>4</v>
      </c>
      <c r="W4" s="61"/>
      <c r="X4" s="61" t="s">
        <v>5</v>
      </c>
      <c r="Y4" s="412" t="s">
        <v>601</v>
      </c>
    </row>
    <row r="5" spans="1:25" s="51" customFormat="1" ht="18" customHeight="1">
      <c r="A5" s="1063" t="s">
        <v>190</v>
      </c>
      <c r="B5" s="1063"/>
      <c r="C5" s="1063"/>
      <c r="D5" s="1063"/>
      <c r="E5" s="1063"/>
      <c r="F5" s="1063"/>
      <c r="G5" s="1063"/>
      <c r="H5" s="1063"/>
      <c r="I5" s="1063"/>
      <c r="J5" s="1063"/>
      <c r="K5" s="1063"/>
      <c r="L5" s="1063"/>
      <c r="M5" s="1063"/>
      <c r="N5" s="1063"/>
      <c r="O5" s="1063"/>
      <c r="P5" s="1063"/>
      <c r="Q5" s="1063"/>
      <c r="R5" s="1063"/>
      <c r="S5" s="1063"/>
      <c r="T5" s="1063"/>
      <c r="U5" s="1063"/>
      <c r="V5" s="1063"/>
      <c r="W5" s="1063"/>
      <c r="X5" s="1063"/>
    </row>
    <row r="6" spans="1:25" s="51" customFormat="1" ht="18" customHeight="1">
      <c r="A6" s="62"/>
      <c r="B6" s="51" t="s">
        <v>159</v>
      </c>
    </row>
    <row r="7" spans="1:25" s="51" customFormat="1" ht="18" customHeight="1">
      <c r="A7" s="62"/>
      <c r="D7" s="51" t="s">
        <v>136</v>
      </c>
    </row>
    <row r="8" spans="1:25" s="51" customFormat="1" ht="18" customHeight="1">
      <c r="A8" s="62"/>
      <c r="O8" s="28"/>
      <c r="P8" s="28"/>
      <c r="Q8" s="28"/>
      <c r="R8" s="28"/>
      <c r="S8" s="28"/>
      <c r="T8" s="28"/>
      <c r="U8" s="28"/>
      <c r="V8" s="28"/>
      <c r="W8" s="28"/>
      <c r="X8" s="28"/>
    </row>
    <row r="9" spans="1:25" s="51" customFormat="1" ht="18" customHeight="1">
      <c r="A9" s="62"/>
      <c r="C9" s="232"/>
      <c r="D9" s="232"/>
      <c r="E9" s="232"/>
      <c r="F9" s="232"/>
      <c r="G9" s="232"/>
      <c r="N9" s="63"/>
    </row>
    <row r="10" spans="1:25" s="51" customFormat="1" ht="18" customHeight="1">
      <c r="A10" s="62"/>
      <c r="C10" s="1610"/>
      <c r="D10" s="1610"/>
      <c r="E10" s="1610"/>
      <c r="F10" s="1610"/>
      <c r="G10" s="1610"/>
      <c r="O10" s="51" t="s">
        <v>180</v>
      </c>
    </row>
    <row r="11" spans="1:25" s="51" customFormat="1" ht="18" customHeight="1">
      <c r="A11" s="62"/>
      <c r="N11" s="63"/>
      <c r="O11" s="64"/>
      <c r="P11" s="64"/>
      <c r="Q11" s="1580" t="str">
        <f>入力画面!A126</f>
        <v/>
      </c>
      <c r="R11" s="1580"/>
      <c r="S11" s="1580"/>
      <c r="T11" s="1580"/>
      <c r="U11" s="1580"/>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1035" t="s">
        <v>191</v>
      </c>
      <c r="C13" s="1035"/>
      <c r="D13" s="1035"/>
      <c r="E13" s="1035"/>
      <c r="F13" s="1035"/>
      <c r="G13" s="1035"/>
      <c r="H13" s="1035"/>
      <c r="I13" s="1035"/>
      <c r="J13" s="1035"/>
      <c r="K13" s="1035"/>
      <c r="L13" s="1035"/>
      <c r="M13" s="1035"/>
      <c r="N13" s="1035"/>
      <c r="O13" s="1035"/>
      <c r="P13" s="1035"/>
      <c r="Q13" s="1035"/>
      <c r="R13" s="1035"/>
      <c r="S13" s="1035"/>
      <c r="T13" s="35"/>
      <c r="U13" s="35"/>
      <c r="V13" s="35"/>
      <c r="W13" s="35"/>
      <c r="X13" s="35"/>
    </row>
    <row r="14" spans="1:25" s="51" customFormat="1" ht="18" customHeight="1" thickBot="1">
      <c r="A14" s="64"/>
      <c r="B14" s="64"/>
      <c r="M14" s="51" t="s">
        <v>18</v>
      </c>
    </row>
    <row r="15" spans="1:25" s="51" customFormat="1" ht="27.95" customHeight="1" thickBot="1">
      <c r="A15" s="1224" t="s">
        <v>173</v>
      </c>
      <c r="B15" s="1269"/>
      <c r="C15" s="1269"/>
      <c r="D15" s="1269"/>
      <c r="E15" s="1270"/>
      <c r="F15" s="1271" t="str">
        <f>入力画面!D94</f>
        <v/>
      </c>
      <c r="G15" s="1587"/>
      <c r="H15" s="1587"/>
      <c r="I15" s="1587"/>
      <c r="J15" s="1587"/>
      <c r="K15" s="1587"/>
      <c r="L15" s="1587"/>
      <c r="M15" s="1587"/>
      <c r="N15" s="1587"/>
      <c r="O15" s="1588"/>
      <c r="P15" s="1272" t="s">
        <v>15</v>
      </c>
      <c r="Q15" s="1583"/>
      <c r="R15" s="1594" t="str">
        <f>入力画面!D95</f>
        <v/>
      </c>
      <c r="S15" s="1595"/>
      <c r="T15" s="1595"/>
      <c r="U15" s="1595"/>
      <c r="V15" s="1595"/>
      <c r="W15" s="1595"/>
      <c r="X15" s="1596"/>
    </row>
    <row r="16" spans="1:25" s="51" customFormat="1" ht="18" customHeight="1">
      <c r="A16" s="1190" t="s">
        <v>596</v>
      </c>
      <c r="B16" s="1406"/>
      <c r="C16" s="1406"/>
      <c r="D16" s="1406"/>
      <c r="E16" s="1407"/>
      <c r="F16" s="1283" t="str">
        <f>入力画面!D97</f>
        <v/>
      </c>
      <c r="G16" s="1284"/>
      <c r="H16" s="1284"/>
      <c r="I16" s="1284"/>
      <c r="J16" s="1284"/>
      <c r="K16" s="1284"/>
      <c r="L16" s="1284"/>
      <c r="M16" s="1284"/>
      <c r="N16" s="1284"/>
      <c r="O16" s="1284"/>
      <c r="P16" s="1284"/>
      <c r="Q16" s="1284"/>
      <c r="R16" s="1284"/>
      <c r="S16" s="1284"/>
      <c r="T16" s="1284"/>
      <c r="U16" s="1284"/>
      <c r="V16" s="1284"/>
      <c r="W16" s="1284"/>
      <c r="X16" s="1285"/>
    </row>
    <row r="17" spans="1:36" s="51" customFormat="1" ht="18" customHeight="1">
      <c r="A17" s="1302"/>
      <c r="B17" s="1300"/>
      <c r="C17" s="1300"/>
      <c r="D17" s="1300"/>
      <c r="E17" s="1301"/>
      <c r="F17" s="1286"/>
      <c r="G17" s="1287"/>
      <c r="H17" s="1287"/>
      <c r="I17" s="1287"/>
      <c r="J17" s="1287"/>
      <c r="K17" s="1287"/>
      <c r="L17" s="1287"/>
      <c r="M17" s="1287"/>
      <c r="N17" s="1287"/>
      <c r="O17" s="1287"/>
      <c r="P17" s="1287"/>
      <c r="Q17" s="1287"/>
      <c r="R17" s="1287"/>
      <c r="S17" s="1287"/>
      <c r="T17" s="1287"/>
      <c r="U17" s="1287"/>
      <c r="V17" s="1287"/>
      <c r="W17" s="1287"/>
      <c r="X17" s="1288"/>
    </row>
    <row r="18" spans="1:36" s="51" customFormat="1" ht="18" customHeight="1" thickBot="1">
      <c r="A18" s="1303"/>
      <c r="B18" s="1304"/>
      <c r="C18" s="1304"/>
      <c r="D18" s="1304"/>
      <c r="E18" s="1305"/>
      <c r="F18" s="1532"/>
      <c r="G18" s="1533"/>
      <c r="H18" s="1533"/>
      <c r="I18" s="1533"/>
      <c r="J18" s="1533"/>
      <c r="K18" s="1533"/>
      <c r="L18" s="1533"/>
      <c r="M18" s="1533"/>
      <c r="N18" s="1533"/>
      <c r="O18" s="1533"/>
      <c r="P18" s="1533"/>
      <c r="Q18" s="1533"/>
      <c r="R18" s="1533"/>
      <c r="S18" s="1533"/>
      <c r="T18" s="1533"/>
      <c r="U18" s="1533"/>
      <c r="V18" s="1533"/>
      <c r="W18" s="1533"/>
      <c r="X18" s="1534"/>
    </row>
    <row r="19" spans="1:36" s="51" customFormat="1" ht="18" customHeight="1">
      <c r="A19" s="1190" t="s">
        <v>65</v>
      </c>
      <c r="B19" s="1277"/>
      <c r="C19" s="1277"/>
      <c r="D19" s="1277"/>
      <c r="E19" s="1278"/>
      <c r="F19" s="1601" t="s">
        <v>508</v>
      </c>
      <c r="G19" s="1528"/>
      <c r="H19" s="1528"/>
      <c r="I19" s="1528"/>
      <c r="J19" s="1528"/>
      <c r="K19" s="1602"/>
      <c r="L19" s="1529" t="s">
        <v>450</v>
      </c>
      <c r="M19" s="1530"/>
      <c r="N19" s="1530"/>
      <c r="O19" s="1530"/>
      <c r="P19" s="1530"/>
      <c r="Q19" s="1530"/>
      <c r="R19" s="1603"/>
      <c r="S19" s="1604" t="s">
        <v>453</v>
      </c>
      <c r="T19" s="1604"/>
      <c r="U19" s="1604"/>
      <c r="V19" s="1604"/>
      <c r="W19" s="1604"/>
      <c r="X19" s="1605"/>
      <c r="Y19" s="310" t="s">
        <v>463</v>
      </c>
      <c r="Z19" s="310"/>
      <c r="AA19" s="310"/>
      <c r="AB19" s="310"/>
      <c r="AC19" s="310"/>
      <c r="AD19" s="310"/>
      <c r="AE19" s="310"/>
      <c r="AF19" s="310"/>
      <c r="AG19" s="310"/>
      <c r="AH19" s="310"/>
      <c r="AI19" s="310"/>
      <c r="AJ19" s="310"/>
    </row>
    <row r="20" spans="1:36" s="51" customFormat="1" ht="18" customHeight="1">
      <c r="A20" s="1279"/>
      <c r="B20" s="1254"/>
      <c r="C20" s="1254"/>
      <c r="D20" s="1254"/>
      <c r="E20" s="1255"/>
      <c r="F20" s="281" t="s">
        <v>451</v>
      </c>
      <c r="G20" s="282"/>
      <c r="H20" s="1606" t="str">
        <f>IF(入力画面!G168="","",入力画面!G168)</f>
        <v/>
      </c>
      <c r="I20" s="1607"/>
      <c r="J20" s="291" t="s">
        <v>66</v>
      </c>
      <c r="L20" s="293" t="s">
        <v>230</v>
      </c>
      <c r="M20" s="291"/>
      <c r="N20" s="292"/>
      <c r="O20" s="1606" t="str">
        <f>IF(入力画面!J168="","",入力画面!J168)</f>
        <v/>
      </c>
      <c r="P20" s="1607"/>
      <c r="Q20" s="291" t="s">
        <v>66</v>
      </c>
      <c r="R20" s="294"/>
      <c r="S20" s="293" t="s">
        <v>230</v>
      </c>
      <c r="T20" s="292"/>
      <c r="U20" s="288"/>
      <c r="V20" s="1606" t="str">
        <f>IF(入力画面!M168="","",入力画面!M168)</f>
        <v/>
      </c>
      <c r="W20" s="1607"/>
      <c r="X20" s="295" t="s">
        <v>66</v>
      </c>
      <c r="Y20" s="310" t="s">
        <v>464</v>
      </c>
      <c r="Z20" s="310"/>
      <c r="AA20" s="310"/>
      <c r="AB20" s="310"/>
      <c r="AC20" s="310"/>
      <c r="AD20" s="310"/>
      <c r="AE20" s="310"/>
      <c r="AF20" s="310"/>
      <c r="AG20" s="310"/>
      <c r="AH20" s="310"/>
      <c r="AI20" s="310"/>
      <c r="AJ20" s="310"/>
    </row>
    <row r="21" spans="1:36" s="51" customFormat="1" ht="18" customHeight="1" thickBot="1">
      <c r="A21" s="1280"/>
      <c r="B21" s="1281"/>
      <c r="C21" s="1281"/>
      <c r="D21" s="1281"/>
      <c r="E21" s="1282"/>
      <c r="F21" s="283" t="s">
        <v>238</v>
      </c>
      <c r="G21" s="284"/>
      <c r="H21" s="1608" t="str">
        <f>IF(入力画面!G169="","",入力画面!G169)</f>
        <v/>
      </c>
      <c r="I21" s="1609"/>
      <c r="J21" s="280" t="s">
        <v>231</v>
      </c>
      <c r="K21" s="292"/>
      <c r="L21" s="285" t="s">
        <v>452</v>
      </c>
      <c r="M21" s="280"/>
      <c r="N21" s="286"/>
      <c r="O21" s="1608" t="str">
        <f>IF(入力画面!J169="","",入力画面!J169)</f>
        <v/>
      </c>
      <c r="P21" s="1609"/>
      <c r="Q21" s="280" t="s">
        <v>231</v>
      </c>
      <c r="R21" s="287"/>
      <c r="S21" s="285" t="s">
        <v>452</v>
      </c>
      <c r="T21" s="286"/>
      <c r="U21" s="289"/>
      <c r="V21" s="1608" t="str">
        <f>IF(入力画面!M169="","",入力画面!M169)</f>
        <v/>
      </c>
      <c r="W21" s="1609"/>
      <c r="X21" s="309" t="s">
        <v>231</v>
      </c>
    </row>
    <row r="22" spans="1:36" s="51" customFormat="1" ht="18" customHeight="1" thickBot="1">
      <c r="A22" s="1224" t="s">
        <v>79</v>
      </c>
      <c r="B22" s="1225"/>
      <c r="C22" s="1225"/>
      <c r="D22" s="1225"/>
      <c r="E22" s="1226"/>
      <c r="F22" s="1597">
        <f>入力画面!$D$33</f>
        <v>0</v>
      </c>
      <c r="G22" s="1598"/>
      <c r="H22" s="1598"/>
      <c r="I22" s="1598"/>
      <c r="J22" s="119" t="s">
        <v>217</v>
      </c>
      <c r="K22" s="1599" t="str">
        <f>入力画面!$I$166</f>
        <v/>
      </c>
      <c r="L22" s="1599"/>
      <c r="M22" s="1599"/>
      <c r="N22" s="1599"/>
      <c r="O22" s="1599"/>
      <c r="P22" s="1599"/>
      <c r="Q22" s="1599"/>
      <c r="R22" s="1599"/>
      <c r="S22" s="1599"/>
      <c r="T22" s="1599"/>
      <c r="U22" s="1599"/>
      <c r="V22" s="1599"/>
      <c r="W22" s="1599"/>
      <c r="X22" s="1600"/>
    </row>
    <row r="23" spans="1:36" s="51" customFormat="1" ht="17.100000000000001" customHeight="1">
      <c r="A23" s="1540" t="s">
        <v>192</v>
      </c>
      <c r="B23" s="1316"/>
      <c r="C23" s="1316"/>
      <c r="D23" s="1316"/>
      <c r="E23" s="1541"/>
      <c r="F23" s="86" t="s">
        <v>193</v>
      </c>
      <c r="G23" s="87"/>
      <c r="H23" s="87"/>
      <c r="I23" s="87"/>
      <c r="J23" s="87"/>
      <c r="K23" s="87"/>
      <c r="L23" s="76"/>
      <c r="M23" s="83"/>
      <c r="N23" s="83"/>
      <c r="O23" s="83"/>
      <c r="P23" s="52"/>
      <c r="Q23" s="71"/>
      <c r="R23" s="71"/>
      <c r="S23" s="71"/>
      <c r="T23" s="71"/>
      <c r="U23" s="71"/>
      <c r="V23" s="71"/>
      <c r="W23" s="71"/>
      <c r="X23" s="43"/>
    </row>
    <row r="24" spans="1:36" s="51" customFormat="1" ht="17.100000000000001" customHeight="1">
      <c r="A24" s="1542"/>
      <c r="B24" s="929"/>
      <c r="C24" s="929"/>
      <c r="D24" s="929"/>
      <c r="E24" s="1543"/>
      <c r="F24" s="85"/>
      <c r="G24" s="1589" t="str">
        <f>IF(入力画面!G172="","",入力画面!G172)</f>
        <v/>
      </c>
      <c r="H24" s="1590"/>
      <c r="I24" s="1590"/>
      <c r="J24" s="1590"/>
      <c r="K24" s="1590"/>
      <c r="L24" s="1590"/>
      <c r="M24" s="1590"/>
      <c r="N24" s="1590"/>
      <c r="O24" s="1590"/>
      <c r="P24" s="1590"/>
      <c r="Q24" s="1590"/>
      <c r="R24" s="1590"/>
      <c r="S24" s="1590"/>
      <c r="T24" s="1590"/>
      <c r="U24" s="1590"/>
      <c r="V24" s="1590"/>
      <c r="W24" s="1590"/>
      <c r="X24" s="1591"/>
    </row>
    <row r="25" spans="1:36" s="51" customFormat="1" ht="17.100000000000001" customHeight="1">
      <c r="A25" s="1542"/>
      <c r="B25" s="929"/>
      <c r="C25" s="929"/>
      <c r="D25" s="929"/>
      <c r="E25" s="1543"/>
      <c r="F25" s="26"/>
      <c r="G25" s="1590"/>
      <c r="H25" s="1590"/>
      <c r="I25" s="1590"/>
      <c r="J25" s="1590"/>
      <c r="K25" s="1590"/>
      <c r="L25" s="1590"/>
      <c r="M25" s="1590"/>
      <c r="N25" s="1590"/>
      <c r="O25" s="1590"/>
      <c r="P25" s="1590"/>
      <c r="Q25" s="1590"/>
      <c r="R25" s="1590"/>
      <c r="S25" s="1590"/>
      <c r="T25" s="1590"/>
      <c r="U25" s="1590"/>
      <c r="V25" s="1590"/>
      <c r="W25" s="1590"/>
      <c r="X25" s="1591"/>
    </row>
    <row r="26" spans="1:36" s="51" customFormat="1" ht="17.100000000000001" customHeight="1">
      <c r="A26" s="1542"/>
      <c r="B26" s="929"/>
      <c r="C26" s="929"/>
      <c r="D26" s="929"/>
      <c r="E26" s="1543"/>
      <c r="F26" s="26"/>
      <c r="G26" s="1590"/>
      <c r="H26" s="1590"/>
      <c r="I26" s="1590"/>
      <c r="J26" s="1590"/>
      <c r="K26" s="1590"/>
      <c r="L26" s="1590"/>
      <c r="M26" s="1590"/>
      <c r="N26" s="1590"/>
      <c r="O26" s="1590"/>
      <c r="P26" s="1590"/>
      <c r="Q26" s="1590"/>
      <c r="R26" s="1590"/>
      <c r="S26" s="1590"/>
      <c r="T26" s="1590"/>
      <c r="U26" s="1590"/>
      <c r="V26" s="1590"/>
      <c r="W26" s="1590"/>
      <c r="X26" s="1591"/>
    </row>
    <row r="27" spans="1:36" s="51" customFormat="1" ht="17.100000000000001" customHeight="1">
      <c r="A27" s="1542"/>
      <c r="B27" s="929"/>
      <c r="C27" s="929"/>
      <c r="D27" s="929"/>
      <c r="E27" s="1543"/>
      <c r="F27" s="26"/>
      <c r="G27" s="1590"/>
      <c r="H27" s="1590"/>
      <c r="I27" s="1590"/>
      <c r="J27" s="1590"/>
      <c r="K27" s="1590"/>
      <c r="L27" s="1590"/>
      <c r="M27" s="1590"/>
      <c r="N27" s="1590"/>
      <c r="O27" s="1590"/>
      <c r="P27" s="1590"/>
      <c r="Q27" s="1590"/>
      <c r="R27" s="1590"/>
      <c r="S27" s="1590"/>
      <c r="T27" s="1590"/>
      <c r="U27" s="1590"/>
      <c r="V27" s="1590"/>
      <c r="W27" s="1590"/>
      <c r="X27" s="1591"/>
    </row>
    <row r="28" spans="1:36" s="51" customFormat="1" ht="17.100000000000001" customHeight="1">
      <c r="A28" s="1542"/>
      <c r="B28" s="929"/>
      <c r="C28" s="929"/>
      <c r="D28" s="929"/>
      <c r="E28" s="1543"/>
      <c r="F28" s="35" t="s">
        <v>637</v>
      </c>
      <c r="G28" s="28"/>
      <c r="H28" s="28"/>
      <c r="I28" s="28"/>
      <c r="J28" s="28"/>
      <c r="K28" s="28"/>
      <c r="L28" s="28"/>
      <c r="M28" s="28"/>
      <c r="N28" s="28"/>
      <c r="O28" s="28"/>
      <c r="P28" s="28"/>
      <c r="Q28" s="28"/>
      <c r="R28" s="28"/>
      <c r="S28" s="28"/>
      <c r="T28" s="28"/>
      <c r="U28" s="28"/>
      <c r="V28" s="28"/>
      <c r="W28" s="28"/>
      <c r="X28" s="67"/>
    </row>
    <row r="29" spans="1:36" s="51" customFormat="1" ht="17.100000000000001" customHeight="1">
      <c r="A29" s="1542"/>
      <c r="B29" s="929"/>
      <c r="C29" s="929"/>
      <c r="D29" s="929"/>
      <c r="E29" s="1543"/>
      <c r="F29" s="114" t="s">
        <v>194</v>
      </c>
      <c r="G29" s="1589" t="str">
        <f>IF(入力画面!G177="","",入力画面!G177)</f>
        <v/>
      </c>
      <c r="H29" s="1590"/>
      <c r="I29" s="1590"/>
      <c r="J29" s="1590"/>
      <c r="K29" s="1590"/>
      <c r="L29" s="1590"/>
      <c r="M29" s="1590"/>
      <c r="N29" s="1590"/>
      <c r="O29" s="1590"/>
      <c r="P29" s="1590"/>
      <c r="Q29" s="1590"/>
      <c r="R29" s="1590"/>
      <c r="S29" s="1590"/>
      <c r="T29" s="1590"/>
      <c r="U29" s="1590"/>
      <c r="V29" s="1590"/>
      <c r="W29" s="1590"/>
      <c r="X29" s="1591"/>
    </row>
    <row r="30" spans="1:36" s="51" customFormat="1" ht="17.100000000000001" customHeight="1">
      <c r="A30" s="1542"/>
      <c r="B30" s="929"/>
      <c r="C30" s="929"/>
      <c r="D30" s="929"/>
      <c r="E30" s="1543"/>
      <c r="F30" s="26"/>
      <c r="G30" s="1590"/>
      <c r="H30" s="1590"/>
      <c r="I30" s="1590"/>
      <c r="J30" s="1590"/>
      <c r="K30" s="1590"/>
      <c r="L30" s="1590"/>
      <c r="M30" s="1590"/>
      <c r="N30" s="1590"/>
      <c r="O30" s="1590"/>
      <c r="P30" s="1590"/>
      <c r="Q30" s="1590"/>
      <c r="R30" s="1590"/>
      <c r="S30" s="1590"/>
      <c r="T30" s="1590"/>
      <c r="U30" s="1590"/>
      <c r="V30" s="1590"/>
      <c r="W30" s="1590"/>
      <c r="X30" s="1591"/>
    </row>
    <row r="31" spans="1:36" s="51" customFormat="1" ht="17.100000000000001" customHeight="1">
      <c r="A31" s="1542"/>
      <c r="B31" s="929"/>
      <c r="C31" s="929"/>
      <c r="D31" s="929"/>
      <c r="E31" s="1543"/>
      <c r="F31" s="26"/>
      <c r="G31" s="1590"/>
      <c r="H31" s="1590"/>
      <c r="I31" s="1590"/>
      <c r="J31" s="1590"/>
      <c r="K31" s="1590"/>
      <c r="L31" s="1590"/>
      <c r="M31" s="1590"/>
      <c r="N31" s="1590"/>
      <c r="O31" s="1590"/>
      <c r="P31" s="1590"/>
      <c r="Q31" s="1590"/>
      <c r="R31" s="1590"/>
      <c r="S31" s="1590"/>
      <c r="T31" s="1590"/>
      <c r="U31" s="1590"/>
      <c r="V31" s="1590"/>
      <c r="W31" s="1590"/>
      <c r="X31" s="1591"/>
    </row>
    <row r="32" spans="1:36" s="51" customFormat="1" ht="17.100000000000001" customHeight="1">
      <c r="A32" s="1542"/>
      <c r="B32" s="929"/>
      <c r="C32" s="929"/>
      <c r="D32" s="929"/>
      <c r="E32" s="1543"/>
      <c r="F32" s="35"/>
      <c r="G32" s="1590"/>
      <c r="H32" s="1590"/>
      <c r="I32" s="1590"/>
      <c r="J32" s="1590"/>
      <c r="K32" s="1590"/>
      <c r="L32" s="1590"/>
      <c r="M32" s="1590"/>
      <c r="N32" s="1590"/>
      <c r="O32" s="1590"/>
      <c r="P32" s="1590"/>
      <c r="Q32" s="1590"/>
      <c r="R32" s="1590"/>
      <c r="S32" s="1590"/>
      <c r="T32" s="1590"/>
      <c r="U32" s="1590"/>
      <c r="V32" s="1590"/>
      <c r="W32" s="1590"/>
      <c r="X32" s="1591"/>
    </row>
    <row r="33" spans="1:25" s="51" customFormat="1" ht="17.100000000000001" customHeight="1">
      <c r="A33" s="1542"/>
      <c r="B33" s="929"/>
      <c r="C33" s="929"/>
      <c r="D33" s="929"/>
      <c r="E33" s="1543"/>
      <c r="F33" s="35" t="s">
        <v>195</v>
      </c>
      <c r="G33" s="28"/>
      <c r="H33" s="28"/>
      <c r="I33" s="28"/>
      <c r="J33" s="28"/>
      <c r="K33" s="28"/>
      <c r="L33" s="28"/>
      <c r="M33" s="28"/>
      <c r="N33" s="28"/>
      <c r="O33" s="28"/>
      <c r="P33" s="28"/>
      <c r="Q33" s="28"/>
      <c r="R33" s="28"/>
      <c r="S33" s="28"/>
      <c r="T33" s="28"/>
      <c r="U33" s="28"/>
      <c r="V33" s="28"/>
      <c r="W33" s="28"/>
      <c r="X33" s="67"/>
    </row>
    <row r="34" spans="1:25" s="51" customFormat="1" ht="17.100000000000001" customHeight="1">
      <c r="A34" s="1542"/>
      <c r="B34" s="929"/>
      <c r="C34" s="929"/>
      <c r="D34" s="929"/>
      <c r="E34" s="1543"/>
      <c r="F34" s="26"/>
      <c r="G34" s="1589" t="str">
        <f>IF(入力画面!G182="","",入力画面!G182)</f>
        <v/>
      </c>
      <c r="H34" s="1590"/>
      <c r="I34" s="1590"/>
      <c r="J34" s="1590"/>
      <c r="K34" s="1590"/>
      <c r="L34" s="1590"/>
      <c r="M34" s="1590"/>
      <c r="N34" s="1590"/>
      <c r="O34" s="1590"/>
      <c r="P34" s="1590"/>
      <c r="Q34" s="1590"/>
      <c r="R34" s="1590"/>
      <c r="S34" s="1590"/>
      <c r="T34" s="1590"/>
      <c r="U34" s="1590"/>
      <c r="V34" s="1590"/>
      <c r="W34" s="1590"/>
      <c r="X34" s="1591"/>
    </row>
    <row r="35" spans="1:25" s="51" customFormat="1" ht="17.100000000000001" customHeight="1" thickBot="1">
      <c r="A35" s="1544"/>
      <c r="B35" s="1312"/>
      <c r="C35" s="1312"/>
      <c r="D35" s="1312"/>
      <c r="E35" s="1545"/>
      <c r="F35" s="69"/>
      <c r="G35" s="1592"/>
      <c r="H35" s="1592"/>
      <c r="I35" s="1592"/>
      <c r="J35" s="1592"/>
      <c r="K35" s="1592"/>
      <c r="L35" s="1592"/>
      <c r="M35" s="1592"/>
      <c r="N35" s="1592"/>
      <c r="O35" s="1592"/>
      <c r="P35" s="1592"/>
      <c r="Q35" s="1592"/>
      <c r="R35" s="1592"/>
      <c r="S35" s="1592"/>
      <c r="T35" s="1592"/>
      <c r="U35" s="1592"/>
      <c r="V35" s="1592"/>
      <c r="W35" s="1592"/>
      <c r="X35" s="1593"/>
    </row>
    <row r="36" spans="1:25" s="51" customFormat="1" ht="18" customHeight="1">
      <c r="A36" s="53"/>
      <c r="B36" s="65"/>
      <c r="C36" s="65"/>
      <c r="D36" s="65"/>
      <c r="E36" s="65"/>
      <c r="F36" s="70"/>
      <c r="G36" s="52"/>
      <c r="H36" s="52"/>
      <c r="I36" s="52"/>
      <c r="J36" s="52"/>
      <c r="K36" s="52"/>
      <c r="L36" s="52"/>
      <c r="M36" s="52"/>
      <c r="N36" s="52"/>
      <c r="O36" s="52"/>
      <c r="P36" s="52"/>
      <c r="Q36" s="93"/>
      <c r="R36" s="52"/>
      <c r="S36" s="52"/>
      <c r="T36" s="52"/>
      <c r="U36" s="52"/>
      <c r="V36" s="71"/>
      <c r="W36" s="71"/>
      <c r="X36" s="52"/>
    </row>
    <row r="37" spans="1:25" s="51" customFormat="1" ht="18" customHeight="1">
      <c r="A37" s="72"/>
      <c r="B37"/>
      <c r="C37" s="72"/>
      <c r="D37" s="72"/>
      <c r="E37" s="72"/>
      <c r="F37" s="73"/>
      <c r="G37" s="28"/>
      <c r="H37" s="28"/>
      <c r="I37" s="28"/>
      <c r="J37" s="28"/>
      <c r="K37" s="28"/>
      <c r="L37" s="28"/>
      <c r="M37" s="28"/>
      <c r="N37" s="28"/>
      <c r="O37" s="28"/>
      <c r="P37" s="28"/>
      <c r="Q37" s="28"/>
      <c r="R37" s="28"/>
      <c r="S37" s="28"/>
      <c r="T37" s="28"/>
      <c r="U37" s="28"/>
      <c r="V37" s="68"/>
      <c r="W37" s="68"/>
      <c r="X37" s="28"/>
    </row>
    <row r="38" spans="1:25" s="51" customFormat="1" ht="15" customHeight="1">
      <c r="A38" s="48"/>
      <c r="C38" s="74"/>
      <c r="D38" s="1325"/>
      <c r="E38" s="622"/>
      <c r="F38" s="622"/>
      <c r="G38" s="622"/>
      <c r="H38" s="622"/>
      <c r="I38" s="622"/>
      <c r="J38" s="622"/>
      <c r="K38" s="622"/>
      <c r="L38" s="622"/>
      <c r="M38" s="622"/>
    </row>
    <row r="39" spans="1:25" s="51" customFormat="1" ht="15" customHeight="1">
      <c r="A39" s="48"/>
      <c r="C39" s="74"/>
      <c r="D39" s="84"/>
      <c r="E39" s="42"/>
      <c r="F39" s="42"/>
      <c r="G39" s="42"/>
      <c r="H39" s="42"/>
      <c r="I39" s="42"/>
      <c r="J39" s="42"/>
      <c r="K39" s="42"/>
      <c r="L39" s="42"/>
      <c r="M39" s="42"/>
    </row>
    <row r="40" spans="1:25" s="51" customFormat="1" ht="17.100000000000001" customHeight="1">
      <c r="A40" s="48"/>
      <c r="B40" s="28"/>
      <c r="C40" s="74"/>
      <c r="D40" s="84"/>
      <c r="E40" s="42"/>
      <c r="F40" s="42"/>
      <c r="G40" s="42"/>
      <c r="H40" s="42"/>
      <c r="I40" s="42"/>
      <c r="J40" s="42"/>
      <c r="K40" s="42"/>
      <c r="L40" s="42"/>
      <c r="M40" s="42"/>
    </row>
    <row r="41" spans="1:25" s="51" customFormat="1" ht="17.100000000000001" customHeight="1">
      <c r="A41" s="48"/>
      <c r="C41" s="74"/>
      <c r="D41" s="84"/>
      <c r="E41" s="42"/>
      <c r="F41" s="42"/>
      <c r="G41" s="42"/>
      <c r="H41" s="42"/>
      <c r="I41" s="42"/>
      <c r="J41" s="42"/>
      <c r="K41" s="42"/>
      <c r="L41" s="42"/>
      <c r="M41" s="42"/>
    </row>
    <row r="42" spans="1:25" s="51" customFormat="1" ht="17.100000000000001" customHeight="1">
      <c r="A42" s="48"/>
      <c r="C42" s="74"/>
      <c r="D42" s="84"/>
      <c r="E42" s="42"/>
      <c r="F42" s="42"/>
      <c r="G42" s="42"/>
      <c r="H42" s="42"/>
      <c r="I42" s="42"/>
      <c r="J42" s="42"/>
      <c r="K42" s="42"/>
      <c r="L42" s="42"/>
      <c r="M42" s="42"/>
      <c r="Q42" s="1578"/>
      <c r="R42" s="1578"/>
      <c r="S42" s="1578"/>
      <c r="T42" s="1578"/>
      <c r="U42" s="1578"/>
      <c r="V42" s="1578"/>
      <c r="W42" s="64"/>
    </row>
    <row r="43" spans="1:25" s="51" customFormat="1" ht="15" customHeight="1">
      <c r="A43" s="48"/>
      <c r="C43" s="74"/>
      <c r="D43" s="84"/>
      <c r="E43" s="42"/>
      <c r="F43" s="42"/>
      <c r="G43" s="42"/>
      <c r="H43" s="42"/>
      <c r="I43" s="42"/>
      <c r="J43" s="42"/>
      <c r="K43" s="42"/>
      <c r="L43" s="42"/>
      <c r="M43" s="42"/>
      <c r="W43" s="64"/>
    </row>
    <row r="44" spans="1:25" s="51" customFormat="1" ht="15" customHeight="1">
      <c r="A44" s="48"/>
      <c r="B44" s="28"/>
      <c r="C44" s="1539"/>
      <c r="D44" s="1539"/>
      <c r="E44" s="1539"/>
      <c r="F44" s="1539"/>
      <c r="G44" s="1539"/>
      <c r="H44" s="1539"/>
      <c r="I44" s="1539"/>
      <c r="J44" s="1539"/>
      <c r="K44" s="1539"/>
      <c r="L44" s="1539"/>
      <c r="M44" s="1539"/>
      <c r="N44" s="1539"/>
      <c r="O44" s="1539"/>
      <c r="P44" s="1539"/>
      <c r="Q44" s="1539"/>
      <c r="R44" s="1539"/>
      <c r="S44" s="1539"/>
      <c r="T44" s="1539"/>
      <c r="U44" s="1539"/>
      <c r="V44" s="1539"/>
      <c r="W44" s="1539"/>
      <c r="X44" s="88"/>
      <c r="Y44" s="88"/>
    </row>
    <row r="45" spans="1:25" s="51" customFormat="1" ht="15" customHeight="1">
      <c r="A45" s="48"/>
      <c r="B45" s="28"/>
      <c r="C45" s="1539"/>
      <c r="D45" s="1539"/>
      <c r="E45" s="1539"/>
      <c r="F45" s="1539"/>
      <c r="G45" s="1539"/>
      <c r="H45" s="1539"/>
      <c r="I45" s="1539"/>
      <c r="J45" s="1539"/>
      <c r="K45" s="1539"/>
      <c r="L45" s="1539"/>
      <c r="M45" s="1539"/>
      <c r="N45" s="1539"/>
      <c r="O45" s="1539"/>
      <c r="P45" s="1539"/>
      <c r="Q45" s="1539"/>
      <c r="R45" s="1539"/>
      <c r="S45" s="1539"/>
      <c r="T45" s="1539"/>
      <c r="U45" s="1539"/>
      <c r="V45" s="1539"/>
      <c r="W45" s="1539"/>
      <c r="X45"/>
      <c r="Y45"/>
    </row>
    <row r="46" spans="1:25" s="51" customFormat="1" ht="15" customHeight="1">
      <c r="A46" s="48"/>
      <c r="B46" s="28"/>
      <c r="C46" s="1539"/>
      <c r="D46" s="1539"/>
      <c r="E46" s="1539"/>
      <c r="F46" s="1539"/>
      <c r="G46" s="1539"/>
      <c r="H46" s="1539"/>
      <c r="I46" s="1539"/>
      <c r="J46" s="1539"/>
      <c r="K46" s="1539"/>
      <c r="L46" s="1539"/>
      <c r="M46" s="1539"/>
      <c r="N46" s="1539"/>
      <c r="O46" s="1539"/>
      <c r="P46" s="1539"/>
      <c r="Q46" s="1539"/>
      <c r="R46" s="1539"/>
      <c r="S46" s="1539"/>
      <c r="T46" s="1539"/>
      <c r="U46" s="1539"/>
      <c r="V46" s="1539"/>
      <c r="W46" s="1539"/>
      <c r="X46"/>
      <c r="Y46"/>
    </row>
  </sheetData>
  <mergeCells count="36">
    <mergeCell ref="Q11:U11"/>
    <mergeCell ref="N1:P1"/>
    <mergeCell ref="Q1:X1"/>
    <mergeCell ref="N2:P2"/>
    <mergeCell ref="Q2:X2"/>
    <mergeCell ref="R4:S4"/>
    <mergeCell ref="A5:X5"/>
    <mergeCell ref="C10:G10"/>
    <mergeCell ref="F22:I22"/>
    <mergeCell ref="K22:X22"/>
    <mergeCell ref="A19:E21"/>
    <mergeCell ref="F19:K19"/>
    <mergeCell ref="L19:R19"/>
    <mergeCell ref="S19:X19"/>
    <mergeCell ref="H20:I20"/>
    <mergeCell ref="H21:I21"/>
    <mergeCell ref="O20:P20"/>
    <mergeCell ref="O21:P21"/>
    <mergeCell ref="V20:W20"/>
    <mergeCell ref="V21:W21"/>
    <mergeCell ref="C44:W44"/>
    <mergeCell ref="C45:W46"/>
    <mergeCell ref="B13:S13"/>
    <mergeCell ref="A23:E35"/>
    <mergeCell ref="G24:X27"/>
    <mergeCell ref="G29:X32"/>
    <mergeCell ref="G34:X35"/>
    <mergeCell ref="D38:M38"/>
    <mergeCell ref="Q42:V42"/>
    <mergeCell ref="A22:E22"/>
    <mergeCell ref="A15:E15"/>
    <mergeCell ref="F15:O15"/>
    <mergeCell ref="P15:Q15"/>
    <mergeCell ref="R15:X15"/>
    <mergeCell ref="A16:E18"/>
    <mergeCell ref="F16:X18"/>
  </mergeCells>
  <phoneticPr fontId="3"/>
  <pageMargins left="0.78740157480314965" right="0.59055118110236227" top="0.78740157480314965" bottom="0.78740157480314965"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申請の流れ</vt:lpstr>
      <vt:lpstr>入力画面</vt:lpstr>
      <vt:lpstr>0.調査概要</vt:lpstr>
      <vt:lpstr>1-1.新規申請時（製造販売後調査）</vt:lpstr>
      <vt:lpstr>1-2.新規申請時 (副作用・感染症報告)</vt:lpstr>
      <vt:lpstr>2.実施計画、責任医師等変更</vt:lpstr>
      <vt:lpstr>３-1．終了報告書（製造販売後調査）</vt:lpstr>
      <vt:lpstr>３-2．終了報告書（副作用・感染症報告)</vt:lpstr>
      <vt:lpstr>4．実施状況報告</vt:lpstr>
      <vt:lpstr>6.経費算定額内訳書</vt:lpstr>
      <vt:lpstr>6.経費算定額内訳書 (副作用詳細調査)</vt:lpstr>
      <vt:lpstr>6.経費算定額内訳書 (体制維持費)</vt:lpstr>
      <vt:lpstr>データ処理用</vt:lpstr>
      <vt:lpstr>'0.調査概要'!Print_Area</vt:lpstr>
      <vt:lpstr>'1-1.新規申請時（製造販売後調査）'!Print_Area</vt:lpstr>
      <vt:lpstr>'1-2.新規申請時 (副作用・感染症報告)'!Print_Area</vt:lpstr>
      <vt:lpstr>'2.実施計画、責任医師等変更'!Print_Area</vt:lpstr>
      <vt:lpstr>'３-1．終了報告書（製造販売後調査）'!Print_Area</vt:lpstr>
      <vt:lpstr>'３-2．終了報告書（副作用・感染症報告)'!Print_Area</vt:lpstr>
      <vt:lpstr>'4．実施状況報告'!Print_Area</vt:lpstr>
      <vt:lpstr>'6.経費算定額内訳書'!Print_Area</vt:lpstr>
      <vt:lpstr>'6.経費算定額内訳書 (体制維持費)'!Print_Area</vt:lpstr>
      <vt:lpstr>申請の流れ!Print_Area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臨床研究推進センター</dc:creator>
  <cp:lastModifiedBy>長井美喜</cp:lastModifiedBy>
  <cp:lastPrinted>2025-07-30T02:32:35Z</cp:lastPrinted>
  <dcterms:created xsi:type="dcterms:W3CDTF">2006-03-31T08:58:49Z</dcterms:created>
  <dcterms:modified xsi:type="dcterms:W3CDTF">2025-12-16T00:37:12Z</dcterms:modified>
</cp:coreProperties>
</file>